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9"/>
  <workbookPr/>
  <mc:AlternateContent xmlns:mc="http://schemas.openxmlformats.org/markup-compatibility/2006">
    <mc:Choice Requires="x15">
      <x15ac:absPath xmlns:x15ac="http://schemas.microsoft.com/office/spreadsheetml/2010/11/ac" url="/Users/Alensli/Desktop/"/>
    </mc:Choice>
  </mc:AlternateContent>
  <xr:revisionPtr revIDLastSave="0" documentId="13_ncr:40009_{D7806115-9245-FE48-B78A-2916387A0CA9}" xr6:coauthVersionLast="31" xr6:coauthVersionMax="31" xr10:uidLastSave="{00000000-0000-0000-0000-000000000000}"/>
  <bookViews>
    <workbookView xWindow="1740" yWindow="440" windowWidth="30820" windowHeight="20560"/>
  </bookViews>
  <sheets>
    <sheet name="Order list FY17" sheetId="3" r:id="rId1"/>
  </sheets>
  <calcPr calcId="179017" concurrentCalc="0"/>
</workbook>
</file>

<file path=xl/calcChain.xml><?xml version="1.0" encoding="utf-8"?>
<calcChain xmlns="http://schemas.openxmlformats.org/spreadsheetml/2006/main">
  <c r="G183" i="3" l="1"/>
  <c r="G10" i="3"/>
  <c r="G11" i="3"/>
  <c r="G12" i="3"/>
  <c r="G13" i="3"/>
  <c r="G15" i="3"/>
  <c r="G16" i="3"/>
  <c r="G17" i="3"/>
  <c r="G18" i="3"/>
  <c r="G20" i="3"/>
  <c r="G22" i="3"/>
  <c r="G23" i="3"/>
  <c r="G24" i="3"/>
  <c r="G26" i="3"/>
  <c r="G27" i="3"/>
  <c r="G28" i="3"/>
  <c r="G30" i="3"/>
  <c r="G32" i="3"/>
  <c r="G34" i="3"/>
  <c r="G35" i="3"/>
  <c r="G36" i="3"/>
  <c r="G37" i="3"/>
  <c r="G38" i="3"/>
  <c r="G39" i="3"/>
  <c r="G40" i="3"/>
  <c r="G41" i="3"/>
  <c r="G42" i="3"/>
  <c r="G44" i="3"/>
  <c r="G45" i="3"/>
  <c r="G46" i="3"/>
  <c r="G47" i="3"/>
  <c r="G48" i="3"/>
  <c r="G49" i="3"/>
  <c r="G51" i="3"/>
  <c r="G52" i="3"/>
  <c r="G53" i="3"/>
  <c r="G56" i="3"/>
  <c r="G58" i="3"/>
  <c r="G60" i="3"/>
  <c r="G62" i="3"/>
  <c r="G64" i="3"/>
  <c r="G66" i="3"/>
  <c r="G67" i="3"/>
  <c r="G68" i="3"/>
  <c r="G69" i="3"/>
  <c r="G70" i="3"/>
  <c r="G72" i="3"/>
  <c r="G73" i="3"/>
  <c r="G75" i="3"/>
  <c r="G78" i="3"/>
  <c r="G79" i="3"/>
  <c r="G80" i="3"/>
  <c r="G81" i="3"/>
  <c r="G82" i="3"/>
  <c r="G83" i="3"/>
  <c r="G84" i="3"/>
  <c r="G85" i="3"/>
  <c r="G86" i="3"/>
  <c r="G87" i="3"/>
  <c r="G89" i="3"/>
  <c r="G90" i="3"/>
  <c r="G91" i="3"/>
  <c r="G93" i="3"/>
  <c r="G94" i="3"/>
  <c r="G95" i="3"/>
  <c r="G96" i="3"/>
  <c r="G97" i="3"/>
  <c r="G100" i="3"/>
  <c r="G101" i="3"/>
  <c r="G102" i="3"/>
  <c r="G103" i="3"/>
  <c r="G104" i="3"/>
  <c r="G105" i="3"/>
  <c r="G106" i="3"/>
  <c r="G107" i="3"/>
  <c r="G108" i="3"/>
  <c r="G109" i="3"/>
  <c r="G112" i="3"/>
  <c r="G113" i="3"/>
  <c r="G114" i="3"/>
  <c r="G115" i="3"/>
  <c r="G117" i="3"/>
  <c r="G118" i="3"/>
  <c r="G120" i="3"/>
  <c r="G121" i="3"/>
  <c r="G123" i="3"/>
  <c r="G124" i="3"/>
  <c r="G126" i="3"/>
  <c r="G127" i="3"/>
  <c r="G128" i="3"/>
  <c r="G130" i="3"/>
  <c r="G131" i="3"/>
  <c r="G133" i="3"/>
  <c r="G134" i="3"/>
  <c r="G135" i="3"/>
  <c r="G137" i="3"/>
  <c r="G138" i="3"/>
  <c r="G139" i="3"/>
  <c r="G140" i="3"/>
  <c r="G143" i="3"/>
  <c r="G144" i="3"/>
  <c r="G145" i="3"/>
  <c r="G146" i="3"/>
  <c r="G147" i="3"/>
  <c r="G148" i="3"/>
  <c r="G149" i="3"/>
  <c r="G150" i="3"/>
  <c r="G151" i="3"/>
  <c r="G152" i="3"/>
  <c r="G155" i="3"/>
  <c r="G156" i="3"/>
  <c r="G157" i="3"/>
  <c r="G158" i="3"/>
  <c r="G159" i="3"/>
  <c r="G160" i="3"/>
  <c r="G161" i="3"/>
  <c r="G162" i="3"/>
  <c r="G163" i="3"/>
  <c r="G166" i="3"/>
  <c r="G167" i="3"/>
  <c r="G169" i="3"/>
  <c r="G170" i="3"/>
  <c r="G171" i="3"/>
  <c r="G173" i="3"/>
  <c r="G174" i="3"/>
  <c r="G175" i="3"/>
  <c r="G176" i="3"/>
  <c r="G177" i="3"/>
  <c r="G178" i="3"/>
  <c r="G179" i="3"/>
  <c r="G180" i="3"/>
  <c r="G181" i="3"/>
  <c r="G184" i="3"/>
  <c r="G185" i="3"/>
  <c r="G186" i="3"/>
  <c r="F184" i="3"/>
</calcChain>
</file>

<file path=xl/sharedStrings.xml><?xml version="1.0" encoding="utf-8"?>
<sst xmlns="http://schemas.openxmlformats.org/spreadsheetml/2006/main" count="356" uniqueCount="230">
  <si>
    <t>G.U.M® Activital</t>
  </si>
  <si>
    <t>Soft</t>
  </si>
  <si>
    <t>Blisterpack, w. Tray/Packer</t>
  </si>
  <si>
    <t>Medium</t>
  </si>
  <si>
    <t>G.U.M.® Technique™ +</t>
  </si>
  <si>
    <t>Soft, Full</t>
  </si>
  <si>
    <t>Blisterpack, w. Cap/Tray/Packer</t>
  </si>
  <si>
    <t>Soft, Compact</t>
  </si>
  <si>
    <t>Medium, Compact</t>
  </si>
  <si>
    <t>G.U.M® SensiVital</t>
  </si>
  <si>
    <t>G.U.M.® Micro Tip™</t>
  </si>
  <si>
    <t xml:space="preserve">G.U.M.® Classic </t>
  </si>
  <si>
    <t>Soft, 4-Row Compact</t>
  </si>
  <si>
    <t>G.U.M.® Kids</t>
  </si>
  <si>
    <t>G.U.M.® Specialty</t>
  </si>
  <si>
    <t>Delicate, Post Surgical</t>
  </si>
  <si>
    <t>Blister Card</t>
  </si>
  <si>
    <t>End-Tuft Tapered Trim</t>
  </si>
  <si>
    <t>Denture Brush</t>
  </si>
  <si>
    <t>G.U.M® Travel Brushes</t>
  </si>
  <si>
    <t>32.8 YD (30 m) Original White Floss</t>
  </si>
  <si>
    <t>Original White</t>
  </si>
  <si>
    <t>32.8 YD (30 m) Expanding Floss</t>
  </si>
  <si>
    <t>Expanding Floss</t>
  </si>
  <si>
    <t>Easy Floss</t>
  </si>
  <si>
    <t>ButlerWeave® Unwaxed</t>
  </si>
  <si>
    <t>ButlerWeave® Waxed</t>
  </si>
  <si>
    <t>ButlerWeave® Waxed, Mint</t>
  </si>
  <si>
    <t>Fine Unwaxed</t>
  </si>
  <si>
    <t>Fine Waxed</t>
  </si>
  <si>
    <t>Easy Flossers</t>
  </si>
  <si>
    <t>EEZ-THRU® Floss Threaders</t>
  </si>
  <si>
    <t>Trav-Ler®</t>
  </si>
  <si>
    <t>GUM Travler 0,8 mm</t>
  </si>
  <si>
    <t>GUM Travler 0,9 mm</t>
  </si>
  <si>
    <t>GUM Travler 1,2 mm</t>
  </si>
  <si>
    <t>GUM Travler 1,3 mm</t>
  </si>
  <si>
    <t>GUM Travler 1,4 mm</t>
  </si>
  <si>
    <t>GUM Travler 1,6 mm</t>
  </si>
  <si>
    <t>GUM Travler 2,0 mm</t>
  </si>
  <si>
    <t>PROXABRUSH® Bi-Direction®</t>
  </si>
  <si>
    <t>Ultra Fine - 0,43mm wire</t>
  </si>
  <si>
    <t>6 Brushes-1Cap/Blister</t>
  </si>
  <si>
    <t>Micro Fine - 0,43mm wire</t>
  </si>
  <si>
    <t>Fine - 0,53mm wire</t>
  </si>
  <si>
    <t>PROXABRUSH®  Click</t>
  </si>
  <si>
    <t>Refill Brush, Ultra Fine, Cylindrical</t>
  </si>
  <si>
    <t>6/Cartridge/Blister</t>
  </si>
  <si>
    <t>Refill Brush, Ultra Fine Tapered</t>
  </si>
  <si>
    <t>Refill Brush, Fine, Cylindrical</t>
  </si>
  <si>
    <t>Refill Brush, Fine, Tapered</t>
  </si>
  <si>
    <t>Plastic Handle- Double ended</t>
  </si>
  <si>
    <t>Blister Card/ 40pcs</t>
  </si>
  <si>
    <t>Mouth Mirror</t>
  </si>
  <si>
    <t>Orthodontic Wax, Unflavored</t>
  </si>
  <si>
    <t>Orthodontic Wax, Mint flavored</t>
  </si>
  <si>
    <t>RED-COTE® Disclosing Tablets</t>
  </si>
  <si>
    <t>12 Tablets/Blister Card</t>
  </si>
  <si>
    <t>G.U.M.® Original White</t>
  </si>
  <si>
    <t>GUM® Original White  - Retail</t>
  </si>
  <si>
    <t>75 ml tube, with box</t>
  </si>
  <si>
    <t>500 ml Bottle</t>
  </si>
  <si>
    <t>G.U.M.® Paroex</t>
  </si>
  <si>
    <t>Paroex Mouthrinse 0,12% chlorhexidine</t>
  </si>
  <si>
    <t>300 ml Bottle</t>
  </si>
  <si>
    <t>GUM® Sensivital Toothpaste  - Retail</t>
  </si>
  <si>
    <t>TRAV</t>
  </si>
  <si>
    <t>GUM Travler Box</t>
  </si>
  <si>
    <t>8x20 brushes w/ cap</t>
  </si>
  <si>
    <t>PREVENTIVE AIDS AND ACCESSORIES - Professional Packaging</t>
  </si>
  <si>
    <t>RED-COTE® Tablets</t>
  </si>
  <si>
    <t>250 Strips of 4 tablets/Box</t>
  </si>
  <si>
    <t>5 L Bottle without Pump</t>
  </si>
  <si>
    <t>PUMP</t>
  </si>
  <si>
    <t>Paroex Mouthrinse pump</t>
  </si>
  <si>
    <t>Pump</t>
  </si>
  <si>
    <t>Accessories</t>
  </si>
  <si>
    <t>G.U.M.® Sensivitive Line</t>
  </si>
  <si>
    <t>G.U.M® Trav-Ler®</t>
  </si>
  <si>
    <t>Paroex Mouthrinse 0,06% chlorhexidine + CPC</t>
  </si>
  <si>
    <t>Paroex Mouthrinse 0,12% chlorhexidine + CPC</t>
  </si>
  <si>
    <t>Paroex Toothpaste 0,06% chlorhexidine + CPC</t>
  </si>
  <si>
    <t>Paroex Gel 0,12% chlorhexidine + CPC</t>
  </si>
  <si>
    <t>GUM® Baby toothbrush</t>
  </si>
  <si>
    <t>GUM® Junior toothbrush</t>
  </si>
  <si>
    <t>GUM® Kidstoothpaste 2-6</t>
  </si>
  <si>
    <t>GUM® Junior toothpaste 7-12</t>
  </si>
  <si>
    <t>25/Blister Card</t>
  </si>
  <si>
    <t>32.8 YD (30 m) Easy Floss</t>
  </si>
  <si>
    <t>60 YD. (55 m) Dental Floss</t>
  </si>
  <si>
    <t>Travel Toothbrush, soft, antibacterial coated</t>
  </si>
  <si>
    <t>G.U.M® Flosbrush Automatic (250 uses)</t>
  </si>
  <si>
    <t>floss UHMWP*, Waxed</t>
  </si>
  <si>
    <t>GUM®  Soft Picks, with Fluoride, 80 picks</t>
  </si>
  <si>
    <t>GUM®  Soft Picks, large, w. Fluoride, 40 p</t>
  </si>
  <si>
    <t>Blister Card/ 80pcs</t>
  </si>
  <si>
    <t>GUM®  Soft Picks, regular with Fluoride, 40 picks</t>
  </si>
  <si>
    <t>50 ml tube, with box</t>
  </si>
  <si>
    <t>Ultra soft</t>
  </si>
  <si>
    <t>Soft, Ultra Compact</t>
  </si>
  <si>
    <t>GUM® Technique Junior Tbrush</t>
  </si>
  <si>
    <t>Orthodontic 4-Row</t>
  </si>
  <si>
    <t>G.U.M.® Super Tip™</t>
  </si>
  <si>
    <t>Travel Ortho Toothbrush</t>
  </si>
  <si>
    <t>G.U.M.® Halicontrol</t>
  </si>
  <si>
    <t>GUM® Halicontrol gel- Retail</t>
  </si>
  <si>
    <t>GUM® Halicontrol Mouthrinse- Retail</t>
  </si>
  <si>
    <t>GUM® Halicontrol Tongue Cleaner</t>
  </si>
  <si>
    <t>Blisterpack, w. Tray</t>
  </si>
  <si>
    <t>G.U.M.® Ortho</t>
  </si>
  <si>
    <t>GUM® Ortho Mouthrinse- Retail</t>
  </si>
  <si>
    <t>GUM® Ortho toothpaste- Retail</t>
  </si>
  <si>
    <t>24/Dispenser</t>
  </si>
  <si>
    <t>GUM® Sensivital Mouthrinse- Retail</t>
  </si>
  <si>
    <t>Travel Kit (travel brush+weave floss 12mt + Original White paste 12ml)</t>
  </si>
  <si>
    <t>GUM® Original White Mouthrinse- Retail</t>
  </si>
  <si>
    <t>GUM® Junior Rinse - Retail</t>
  </si>
  <si>
    <t>6 Brushes-6Caps/Blister</t>
  </si>
  <si>
    <t>Oficiālais izplatītājs Latvijā:</t>
  </si>
  <si>
    <t>SIA "Darba Vides Eksperti"</t>
  </si>
  <si>
    <t>Danuta Rumjanceva</t>
  </si>
  <si>
    <t>www.stomatologi.lv</t>
  </si>
  <si>
    <t>Profesionālais iepakojums</t>
  </si>
  <si>
    <t>GUM Travler 0,6 mm</t>
  </si>
  <si>
    <t>GUM Travler 1.1 mm</t>
  </si>
  <si>
    <t>581PRO</t>
  </si>
  <si>
    <t>491PRO</t>
  </si>
  <si>
    <t>471PRO</t>
  </si>
  <si>
    <t>308PRO</t>
  </si>
  <si>
    <t>124PRO</t>
  </si>
  <si>
    <t>G.U.M® ORTHO Floss</t>
  </si>
  <si>
    <t>Blisterpack, 50 strands/box</t>
  </si>
  <si>
    <t>G.U.M® ACCESS Floss</t>
  </si>
  <si>
    <t xml:space="preserve">Flossing Accessories    </t>
  </si>
  <si>
    <r>
      <t>BLUEM</t>
    </r>
    <r>
      <rPr>
        <b/>
        <sz val="11"/>
        <rFont val="Calibri"/>
        <family val="2"/>
      </rPr>
      <t xml:space="preserve">® AKTĪVS SKĀBEKLIS RŪPĒS PAR IMPLANTIEM </t>
    </r>
  </si>
  <si>
    <t>Bluem ®  mutes skalojamais līdzeklis 500ml</t>
  </si>
  <si>
    <t>Bluem ®  mutes atsvaidzināšanas sprejs 15 ml</t>
  </si>
  <si>
    <t>Probiotika Biogaia Prodentis</t>
  </si>
  <si>
    <t>Biogaia</t>
  </si>
  <si>
    <t>Prodentis</t>
  </si>
  <si>
    <t>Probiotika 30 tabletes</t>
  </si>
  <si>
    <t xml:space="preserve">CENA </t>
  </si>
  <si>
    <t>BEZ PVN</t>
  </si>
  <si>
    <t>ZOBU BIRSTES</t>
  </si>
  <si>
    <t>ZOBU DIEGI</t>
  </si>
  <si>
    <t>STARPZOBU BIRSTĪTES</t>
  </si>
  <si>
    <t>CITI MUTES KOPŠANAS LĪDZEKĻI</t>
  </si>
  <si>
    <t>ZOBU PASTAS UN SKALOJAMIE LĪDZEKĻI</t>
  </si>
  <si>
    <t>PROFESIONĀLIE IEPAKOJUMI</t>
  </si>
  <si>
    <t>AFTAMED novēš brūces mutes dobumā</t>
  </si>
  <si>
    <t>Skalojamie līdzekļi</t>
  </si>
  <si>
    <t>G.U.M® Tecnique PRO</t>
  </si>
  <si>
    <t>525P</t>
  </si>
  <si>
    <t>528P</t>
  </si>
  <si>
    <t>Soft, compact</t>
  </si>
  <si>
    <t>Medium, compact</t>
  </si>
  <si>
    <t>Skaits</t>
  </si>
  <si>
    <t>Summa</t>
  </si>
  <si>
    <t>Smaganu veselībai</t>
  </si>
  <si>
    <t>Jutīgiem zobiem</t>
  </si>
  <si>
    <t>Ikdienas lietošanai, kariesa un smaganu problēmu profilaksei</t>
  </si>
  <si>
    <t>Šauru zobstarpu aprūpei</t>
  </si>
  <si>
    <t>Ikdienas lietošanai</t>
  </si>
  <si>
    <t>Bērnu zobu kopšanai</t>
  </si>
  <si>
    <t>Speciālā kopšana</t>
  </si>
  <si>
    <t>Ceļojumiem</t>
  </si>
  <si>
    <t>Grūti aizsniedzamām vietām, cilvēkiem ar kustību traucējumiem</t>
  </si>
  <si>
    <t>Baltinošs</t>
  </si>
  <si>
    <t>Īpaši maigai diegošanai</t>
  </si>
  <si>
    <t>Uzbriestošs</t>
  </si>
  <si>
    <t>Diegi sliedītē</t>
  </si>
  <si>
    <t>Zobu diegi - regulārie, smalkie, vaskoti, nevaskoti, ar mentolu</t>
  </si>
  <si>
    <t>Zobu diegu cilpas</t>
  </si>
  <si>
    <t>Smaganu kopšanai</t>
  </si>
  <si>
    <t>Kariesa profilakse</t>
  </si>
  <si>
    <t>Zobu jutības novēršanai</t>
  </si>
  <si>
    <t>Svaigai elpai</t>
  </si>
  <si>
    <t>Ortodontisko pacientu zobu kopšanai</t>
  </si>
  <si>
    <t>Speciālie diegi tiltiem, implantiem</t>
  </si>
  <si>
    <t>danuta.rumjanceva@stomatologi.lv</t>
  </si>
  <si>
    <t>Mežnoru 11, Garkalne</t>
  </si>
  <si>
    <t>Bluem ®  profesionālais gēls 15ml</t>
  </si>
  <si>
    <t>G.U.M.® Hydral</t>
  </si>
  <si>
    <t>50ml</t>
  </si>
  <si>
    <t>300ml</t>
  </si>
  <si>
    <t>GUM® Hydral mutes gēls</t>
  </si>
  <si>
    <t>GUM® Hydral mutes skalojamais</t>
  </si>
  <si>
    <t>GUM® Hydral mutes sprejs</t>
  </si>
  <si>
    <t>GUM® Hydral zobu pasta</t>
  </si>
  <si>
    <t>Standarta iepakojumi</t>
  </si>
  <si>
    <t>Produkti zobārstniecībām</t>
  </si>
  <si>
    <t>Sausas mutes aizsardzībai</t>
  </si>
  <si>
    <t>Bluem® oral Foam / putas 100ml</t>
  </si>
  <si>
    <t>Bluem® mutes skalojamais Oxigen fluid 500ml</t>
  </si>
  <si>
    <t>901PRO</t>
  </si>
  <si>
    <t>902PRO</t>
  </si>
  <si>
    <t>GUM® Kids (3-6) zobu birste Monster</t>
  </si>
  <si>
    <t>GUM® Junior (7-9) zobu birste Monster</t>
  </si>
  <si>
    <t>GUM® Junior Light UP zobu birste Monster</t>
  </si>
  <si>
    <t xml:space="preserve">GUM® Teens (10+) zobu birste </t>
  </si>
  <si>
    <t xml:space="preserve">G.U.M.® ActiVital </t>
  </si>
  <si>
    <t>GUM® Activital® zobu pasta 75ml</t>
  </si>
  <si>
    <t>GUM® Activital® mutes skalojamais 300ml</t>
  </si>
  <si>
    <t>GUM® Soft Picks® Advanced zobu kociņi 30 gab</t>
  </si>
  <si>
    <t>Blister Card/ 30pcs</t>
  </si>
  <si>
    <t>GUM® Ortho KIT, starta komplekts</t>
  </si>
  <si>
    <t>Bluem ® Implant Care zobu pasta 75 ml</t>
  </si>
  <si>
    <t>Bluem ® Perio Care zobu pasta 75 ml</t>
  </si>
  <si>
    <t>20 Brushes-20Cap</t>
  </si>
  <si>
    <t>AftaClear Gēls</t>
  </si>
  <si>
    <t>AftaClear skalojamais līdzeklis</t>
  </si>
  <si>
    <t>AftaClear sprejs</t>
  </si>
  <si>
    <t>Baltināšanai</t>
  </si>
  <si>
    <t>100/2 box</t>
  </si>
  <si>
    <t>100/2box</t>
  </si>
  <si>
    <t>GUM® Soft Picks® Soft Picks</t>
  </si>
  <si>
    <t>GUM® Soft Picks® Soft Picks Large</t>
  </si>
  <si>
    <t>GUM® Soft Picks® Soft Picks Extra Large</t>
  </si>
  <si>
    <t>100/1 box</t>
  </si>
  <si>
    <t>GUM® Soft Picks® Advanced small</t>
  </si>
  <si>
    <t>GUM® Soft Picks® Advanced regular</t>
  </si>
  <si>
    <t>GUM® Soft Picks® Advanced large</t>
  </si>
  <si>
    <t>Strips of 4 tablets/ 1 gab.</t>
  </si>
  <si>
    <t>Bluem® Teeth &amp; Bone formula 90 caps.</t>
  </si>
  <si>
    <t>Bluem® ultra soft zobu birstes 3gab.</t>
  </si>
  <si>
    <t>9 Brushes-6Caps/Blister</t>
  </si>
  <si>
    <t>GUM® Trav-Ler® starpzobu birstītes sortiments 9 gab.Visi izmēri pa 1gab.</t>
  </si>
  <si>
    <t>Visas cenas norādītas bez PVN</t>
  </si>
  <si>
    <t>PVN</t>
  </si>
  <si>
    <t>Rēķina kopējā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</si>
</sst>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91" formatCode="_-* #,##0.00\ _k_r_-;\-* #,##0.00\ _k_r_-;_-* &quot;-&quot;??\ _k_r_-;_-@_-"/>
    <numFmt numFmtId="211" formatCode="_-&quot;€&quot;\ * #,##0.00_-;\-&quot;€&quot;\ * #,##0.00_-;_-&quot;€&quot;\ * &quot;-&quot;??_-;_-@_-"/>
    <numFmt numFmtId="212" formatCode="0.0"/>
    <numFmt numFmtId="224" formatCode="[$€-2]\ #,##0.00"/>
    <numFmt numFmtId="232" formatCode="&quot;€&quot;\ #,##0.0000"/>
    <numFmt numFmtId="233" formatCode="_-* #,##0_-;\-* #,##0_-;_-* &quot;-&quot;??_-;_-@_-"/>
    <numFmt numFmtId="236" formatCode="_-* #,##0\ _k_r_-;\-* #,##0\ _k_r_-;_-* &quot;-&quot;??\ _k_r_-;_-@_-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name val="Arial CE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</font>
    <font>
      <sz val="10"/>
      <name val="Arial"/>
    </font>
    <font>
      <b/>
      <sz val="11"/>
      <name val="Calibri"/>
      <family val="2"/>
    </font>
    <font>
      <b/>
      <sz val="11"/>
      <name val="Calibri"/>
      <family val="2"/>
    </font>
    <font>
      <sz val="10"/>
      <color indexed="12"/>
      <name val="Arial"/>
    </font>
    <font>
      <b/>
      <u/>
      <sz val="10"/>
      <color indexed="12"/>
      <name val="Arial"/>
    </font>
    <font>
      <b/>
      <sz val="11"/>
      <color theme="1"/>
      <name val="Calibri"/>
      <family val="2"/>
      <scheme val="minor"/>
    </font>
    <font>
      <sz val="9"/>
      <color theme="0"/>
      <name val="Arial"/>
    </font>
    <font>
      <sz val="10"/>
      <color theme="0"/>
      <name val="Arial"/>
    </font>
    <font>
      <b/>
      <sz val="9"/>
      <color theme="0"/>
      <name val="Arial"/>
    </font>
    <font>
      <sz val="11"/>
      <color theme="1"/>
      <name val="Zapf Dingbats"/>
      <family val="2"/>
    </font>
    <font>
      <sz val="11"/>
      <color rgb="FF000000"/>
      <name val="Zapf Dingbats"/>
      <family val="2"/>
    </font>
    <font>
      <sz val="11"/>
      <name val="Calibri"/>
      <family val="2"/>
      <scheme val="minor"/>
    </font>
    <font>
      <b/>
      <sz val="11"/>
      <color rgb="FFFF0000"/>
      <name val="Calibri"/>
    </font>
    <font>
      <b/>
      <sz val="11"/>
      <color rgb="FF000090"/>
      <name val="Calibri"/>
      <scheme val="minor"/>
    </font>
    <font>
      <b/>
      <sz val="9"/>
      <color rgb="FFFF0000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8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0" fontId="12" fillId="0" borderId="0" xfId="0" applyFont="1"/>
    <xf numFmtId="0" fontId="0" fillId="0" borderId="0" xfId="0" applyFill="1" applyBorder="1"/>
    <xf numFmtId="236" fontId="9" fillId="0" borderId="0" xfId="1" applyNumberFormat="1" applyFont="1" applyFill="1" applyBorder="1"/>
    <xf numFmtId="224" fontId="15" fillId="0" borderId="0" xfId="0" applyNumberFormat="1" applyFont="1" applyFill="1" applyBorder="1"/>
    <xf numFmtId="0" fontId="0" fillId="0" borderId="0" xfId="0" applyFill="1"/>
    <xf numFmtId="191" fontId="12" fillId="0" borderId="0" xfId="1" applyNumberFormat="1" applyFont="1" applyFill="1" applyBorder="1" applyAlignment="1">
      <alignment horizontal="right"/>
    </xf>
    <xf numFmtId="0" fontId="12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12" fillId="0" borderId="0" xfId="0" applyFont="1" applyBorder="1"/>
    <xf numFmtId="0" fontId="18" fillId="0" borderId="0" xfId="3" applyFill="1" applyBorder="1" applyAlignment="1" applyProtection="1"/>
    <xf numFmtId="0" fontId="14" fillId="0" borderId="0" xfId="0" applyFont="1" applyFill="1" applyBorder="1"/>
    <xf numFmtId="0" fontId="0" fillId="11" borderId="0" xfId="0" applyFill="1"/>
    <xf numFmtId="0" fontId="0" fillId="0" borderId="0" xfId="0" applyFont="1" applyFill="1" applyBorder="1"/>
    <xf numFmtId="43" fontId="10" fillId="0" borderId="0" xfId="0" applyNumberFormat="1" applyFont="1" applyFill="1" applyBorder="1"/>
    <xf numFmtId="233" fontId="20" fillId="11" borderId="0" xfId="1" applyNumberFormat="1" applyFont="1" applyFill="1" applyBorder="1" applyAlignment="1">
      <alignment horizontal="left"/>
    </xf>
    <xf numFmtId="0" fontId="28" fillId="11" borderId="0" xfId="0" applyFont="1" applyFill="1"/>
    <xf numFmtId="0" fontId="29" fillId="15" borderId="0" xfId="0" applyFont="1" applyFill="1"/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2" fontId="19" fillId="17" borderId="0" xfId="0" applyNumberFormat="1" applyFont="1" applyFill="1" applyBorder="1" applyAlignment="1">
      <alignment horizontal="center"/>
    </xf>
    <xf numFmtId="0" fontId="17" fillId="0" borderId="0" xfId="0" applyFont="1" applyBorder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3" fillId="8" borderId="0" xfId="3" applyFont="1" applyFill="1" applyBorder="1" applyAlignment="1" applyProtection="1"/>
    <xf numFmtId="0" fontId="13" fillId="10" borderId="0" xfId="3" applyFont="1" applyFill="1" applyBorder="1" applyAlignment="1" applyProtection="1"/>
    <xf numFmtId="0" fontId="18" fillId="0" borderId="0" xfId="3" applyBorder="1" applyAlignment="1" applyProtection="1"/>
    <xf numFmtId="233" fontId="31" fillId="11" borderId="0" xfId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33" fillId="0" borderId="3" xfId="0" applyFont="1" applyFill="1" applyBorder="1" applyAlignment="1">
      <alignment horizontal="center"/>
    </xf>
    <xf numFmtId="0" fontId="17" fillId="0" borderId="3" xfId="3" applyFont="1" applyBorder="1" applyAlignment="1" applyProtection="1">
      <alignment horizontal="center"/>
    </xf>
    <xf numFmtId="0" fontId="32" fillId="0" borderId="3" xfId="0" applyFont="1" applyBorder="1" applyAlignment="1">
      <alignment horizontal="center"/>
    </xf>
    <xf numFmtId="0" fontId="2" fillId="20" borderId="3" xfId="0" applyFont="1" applyFill="1" applyBorder="1" applyAlignment="1" applyProtection="1">
      <alignment horizontal="left"/>
    </xf>
    <xf numFmtId="0" fontId="27" fillId="20" borderId="3" xfId="0" applyFont="1" applyFill="1" applyBorder="1" applyAlignment="1">
      <alignment horizontal="left"/>
    </xf>
    <xf numFmtId="0" fontId="2" fillId="20" borderId="3" xfId="0" applyFont="1" applyFill="1" applyBorder="1" applyAlignment="1">
      <alignment horizontal="left"/>
    </xf>
    <xf numFmtId="0" fontId="33" fillId="11" borderId="3" xfId="0" applyFont="1" applyFill="1" applyBorder="1" applyAlignment="1">
      <alignment horizontal="center"/>
    </xf>
    <xf numFmtId="0" fontId="23" fillId="11" borderId="3" xfId="3" applyFont="1" applyFill="1" applyBorder="1" applyAlignment="1" applyProtection="1">
      <alignment horizontal="center"/>
    </xf>
    <xf numFmtId="0" fontId="24" fillId="11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right"/>
    </xf>
    <xf numFmtId="0" fontId="3" fillId="11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14" borderId="3" xfId="0" applyFont="1" applyFill="1" applyBorder="1" applyAlignment="1">
      <alignment horizontal="center"/>
    </xf>
    <xf numFmtId="0" fontId="22" fillId="11" borderId="3" xfId="3" applyFont="1" applyFill="1" applyBorder="1" applyAlignment="1" applyProtection="1">
      <alignment horizontal="right"/>
    </xf>
    <xf numFmtId="2" fontId="0" fillId="11" borderId="3" xfId="0" applyNumberFormat="1" applyFill="1" applyBorder="1" applyAlignment="1">
      <alignment horizontal="center"/>
    </xf>
    <xf numFmtId="0" fontId="3" fillId="16" borderId="3" xfId="0" applyFont="1" applyFill="1" applyBorder="1" applyAlignment="1">
      <alignment horizontal="right"/>
    </xf>
    <xf numFmtId="0" fontId="3" fillId="16" borderId="3" xfId="0" applyFont="1" applyFill="1" applyBorder="1" applyAlignment="1">
      <alignment horizontal="left"/>
    </xf>
    <xf numFmtId="0" fontId="3" fillId="16" borderId="3" xfId="0" applyFont="1" applyFill="1" applyBorder="1" applyAlignment="1">
      <alignment horizontal="center"/>
    </xf>
    <xf numFmtId="0" fontId="22" fillId="0" borderId="3" xfId="3" applyFont="1" applyBorder="1" applyAlignment="1" applyProtection="1">
      <alignment horizontal="right"/>
    </xf>
    <xf numFmtId="0" fontId="2" fillId="13" borderId="3" xfId="0" applyFont="1" applyFill="1" applyBorder="1" applyAlignment="1" applyProtection="1">
      <alignment horizontal="left"/>
    </xf>
    <xf numFmtId="0" fontId="27" fillId="13" borderId="3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right"/>
    </xf>
    <xf numFmtId="0" fontId="0" fillId="0" borderId="3" xfId="0" applyBorder="1"/>
    <xf numFmtId="2" fontId="19" fillId="8" borderId="3" xfId="0" applyNumberFormat="1" applyFont="1" applyFill="1" applyBorder="1" applyAlignment="1">
      <alignment horizontal="center"/>
    </xf>
    <xf numFmtId="0" fontId="19" fillId="11" borderId="3" xfId="3" applyFont="1" applyFill="1" applyBorder="1" applyAlignment="1" applyProtection="1">
      <alignment horizontal="right"/>
    </xf>
    <xf numFmtId="0" fontId="3" fillId="16" borderId="3" xfId="0" applyFont="1" applyFill="1" applyBorder="1" applyAlignment="1" applyProtection="1">
      <alignment horizontal="right"/>
    </xf>
    <xf numFmtId="0" fontId="30" fillId="16" borderId="3" xfId="0" applyFont="1" applyFill="1" applyBorder="1"/>
    <xf numFmtId="2" fontId="19" fillId="16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233" fontId="12" fillId="11" borderId="3" xfId="1" applyNumberFormat="1" applyFont="1" applyFill="1" applyBorder="1" applyAlignment="1">
      <alignment horizontal="right"/>
    </xf>
    <xf numFmtId="233" fontId="1" fillId="0" borderId="3" xfId="1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left"/>
    </xf>
    <xf numFmtId="2" fontId="4" fillId="2" borderId="3" xfId="0" applyNumberFormat="1" applyFont="1" applyFill="1" applyBorder="1" applyAlignment="1">
      <alignment horizontal="right"/>
    </xf>
    <xf numFmtId="0" fontId="3" fillId="16" borderId="3" xfId="0" applyFont="1" applyFill="1" applyBorder="1"/>
    <xf numFmtId="2" fontId="19" fillId="14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right" vertical="center"/>
    </xf>
    <xf numFmtId="0" fontId="3" fillId="16" borderId="3" xfId="0" applyFont="1" applyFill="1" applyBorder="1" applyAlignment="1" applyProtection="1">
      <alignment horizontal="right" vertical="center"/>
    </xf>
    <xf numFmtId="0" fontId="3" fillId="3" borderId="3" xfId="0" applyFont="1" applyFill="1" applyBorder="1"/>
    <xf numFmtId="2" fontId="3" fillId="3" borderId="3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right"/>
    </xf>
    <xf numFmtId="0" fontId="25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2" fillId="11" borderId="3" xfId="5" applyNumberFormat="1" applyFont="1" applyFill="1" applyBorder="1" applyAlignment="1" applyProtection="1">
      <alignment horizontal="right"/>
    </xf>
    <xf numFmtId="0" fontId="3" fillId="12" borderId="3" xfId="0" applyFont="1" applyFill="1" applyBorder="1" applyAlignment="1" applyProtection="1">
      <alignment horizontal="right"/>
    </xf>
    <xf numFmtId="0" fontId="26" fillId="12" borderId="3" xfId="0" applyFont="1" applyFill="1" applyBorder="1"/>
    <xf numFmtId="0" fontId="3" fillId="12" borderId="3" xfId="0" applyFont="1" applyFill="1" applyBorder="1"/>
    <xf numFmtId="2" fontId="19" fillId="12" borderId="3" xfId="0" applyNumberFormat="1" applyFont="1" applyFill="1" applyBorder="1" applyAlignment="1">
      <alignment horizontal="center"/>
    </xf>
    <xf numFmtId="233" fontId="1" fillId="12" borderId="3" xfId="1" applyNumberFormat="1" applyFont="1" applyFill="1" applyBorder="1" applyAlignment="1">
      <alignment horizontal="right"/>
    </xf>
    <xf numFmtId="2" fontId="0" fillId="12" borderId="3" xfId="0" applyNumberFormat="1" applyFill="1" applyBorder="1" applyAlignment="1">
      <alignment horizontal="center"/>
    </xf>
    <xf numFmtId="232" fontId="3" fillId="0" borderId="3" xfId="2" applyNumberFormat="1" applyFont="1" applyFill="1" applyBorder="1" applyAlignment="1">
      <alignment horizontal="right"/>
    </xf>
    <xf numFmtId="233" fontId="3" fillId="0" borderId="3" xfId="1" applyNumberFormat="1" applyFont="1" applyFill="1" applyBorder="1" applyAlignment="1">
      <alignment horizontal="right"/>
    </xf>
    <xf numFmtId="0" fontId="2" fillId="3" borderId="3" xfId="0" applyFont="1" applyFill="1" applyBorder="1" applyAlignment="1" applyProtection="1">
      <alignment horizontal="left"/>
    </xf>
    <xf numFmtId="0" fontId="3" fillId="2" borderId="3" xfId="0" applyFont="1" applyFill="1" applyBorder="1"/>
    <xf numFmtId="2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right"/>
    </xf>
    <xf numFmtId="0" fontId="3" fillId="0" borderId="3" xfId="4" applyFont="1" applyFill="1" applyBorder="1" applyAlignment="1" applyProtection="1">
      <alignment horizontal="right"/>
    </xf>
    <xf numFmtId="0" fontId="3" fillId="0" borderId="3" xfId="4" applyFont="1" applyFill="1" applyBorder="1" applyAlignment="1">
      <alignment horizontal="left"/>
    </xf>
    <xf numFmtId="0" fontId="4" fillId="0" borderId="3" xfId="5" applyNumberFormat="1" applyFont="1" applyFill="1" applyBorder="1" applyAlignment="1" applyProtection="1">
      <alignment horizontal="right"/>
    </xf>
    <xf numFmtId="0" fontId="5" fillId="2" borderId="3" xfId="0" applyFont="1" applyFill="1" applyBorder="1"/>
    <xf numFmtId="2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right"/>
    </xf>
    <xf numFmtId="0" fontId="3" fillId="0" borderId="3" xfId="0" applyFont="1" applyFill="1" applyBorder="1" applyProtection="1"/>
    <xf numFmtId="0" fontId="3" fillId="11" borderId="3" xfId="0" applyFont="1" applyFill="1" applyBorder="1" applyAlignment="1" applyProtection="1">
      <alignment horizontal="right"/>
    </xf>
    <xf numFmtId="2" fontId="4" fillId="11" borderId="3" xfId="0" applyNumberFormat="1" applyFont="1" applyFill="1" applyBorder="1" applyAlignment="1">
      <alignment horizontal="right"/>
    </xf>
    <xf numFmtId="0" fontId="2" fillId="0" borderId="3" xfId="5" applyNumberFormat="1" applyFont="1" applyFill="1" applyBorder="1" applyAlignment="1" applyProtection="1">
      <alignment horizontal="right"/>
    </xf>
    <xf numFmtId="0" fontId="0" fillId="0" borderId="3" xfId="0" applyFont="1" applyFill="1" applyBorder="1" applyAlignment="1">
      <alignment horizontal="right"/>
    </xf>
    <xf numFmtId="0" fontId="27" fillId="13" borderId="3" xfId="0" applyFont="1" applyFill="1" applyBorder="1"/>
    <xf numFmtId="0" fontId="3" fillId="13" borderId="3" xfId="0" applyFont="1" applyFill="1" applyBorder="1"/>
    <xf numFmtId="2" fontId="19" fillId="13" borderId="3" xfId="0" applyNumberFormat="1" applyFont="1" applyFill="1" applyBorder="1" applyAlignment="1">
      <alignment horizontal="center"/>
    </xf>
    <xf numFmtId="0" fontId="0" fillId="13" borderId="3" xfId="0" applyFont="1" applyFill="1" applyBorder="1" applyAlignment="1">
      <alignment horizontal="right"/>
    </xf>
    <xf numFmtId="0" fontId="0" fillId="13" borderId="3" xfId="0" applyFill="1" applyBorder="1" applyAlignment="1">
      <alignment horizontal="center"/>
    </xf>
    <xf numFmtId="0" fontId="19" fillId="0" borderId="3" xfId="3" applyFont="1" applyBorder="1" applyAlignment="1" applyProtection="1"/>
    <xf numFmtId="0" fontId="2" fillId="4" borderId="3" xfId="0" applyFont="1" applyFill="1" applyBorder="1" applyAlignment="1" applyProtection="1">
      <alignment horizontal="left"/>
    </xf>
    <xf numFmtId="0" fontId="3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right"/>
    </xf>
    <xf numFmtId="2" fontId="19" fillId="9" borderId="3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right"/>
    </xf>
    <xf numFmtId="0" fontId="3" fillId="4" borderId="3" xfId="0" applyFont="1" applyFill="1" applyBorder="1"/>
    <xf numFmtId="2" fontId="3" fillId="4" borderId="3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right"/>
    </xf>
    <xf numFmtId="0" fontId="16" fillId="5" borderId="3" xfId="0" applyFont="1" applyFill="1" applyBorder="1" applyProtection="1"/>
    <xf numFmtId="0" fontId="3" fillId="5" borderId="3" xfId="0" applyFont="1" applyFill="1" applyBorder="1"/>
    <xf numFmtId="2" fontId="0" fillId="5" borderId="3" xfId="0" applyNumberFormat="1" applyFill="1" applyBorder="1" applyAlignment="1">
      <alignment horizontal="center"/>
    </xf>
    <xf numFmtId="2" fontId="0" fillId="5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 applyProtection="1">
      <alignment horizontal="left"/>
    </xf>
    <xf numFmtId="0" fontId="12" fillId="0" borderId="3" xfId="0" applyFont="1" applyBorder="1"/>
    <xf numFmtId="0" fontId="20" fillId="6" borderId="3" xfId="0" applyFont="1" applyFill="1" applyBorder="1"/>
    <xf numFmtId="0" fontId="10" fillId="6" borderId="3" xfId="0" applyFont="1" applyFill="1" applyBorder="1"/>
    <xf numFmtId="0" fontId="0" fillId="6" borderId="3" xfId="0" applyFill="1" applyBorder="1"/>
    <xf numFmtId="2" fontId="15" fillId="6" borderId="3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right"/>
    </xf>
    <xf numFmtId="0" fontId="12" fillId="18" borderId="3" xfId="0" applyFont="1" applyFill="1" applyBorder="1"/>
    <xf numFmtId="0" fontId="3" fillId="18" borderId="3" xfId="0" applyFont="1" applyFill="1" applyBorder="1" applyAlignment="1" applyProtection="1">
      <alignment horizontal="left"/>
    </xf>
    <xf numFmtId="0" fontId="0" fillId="18" borderId="3" xfId="0" applyFill="1" applyBorder="1"/>
    <xf numFmtId="0" fontId="12" fillId="7" borderId="3" xfId="0" applyFont="1" applyFill="1" applyBorder="1"/>
    <xf numFmtId="0" fontId="0" fillId="7" borderId="3" xfId="0" applyFill="1" applyBorder="1"/>
    <xf numFmtId="2" fontId="15" fillId="7" borderId="3" xfId="0" applyNumberFormat="1" applyFon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right"/>
    </xf>
    <xf numFmtId="0" fontId="12" fillId="19" borderId="3" xfId="0" applyFont="1" applyFill="1" applyBorder="1"/>
    <xf numFmtId="0" fontId="3" fillId="19" borderId="3" xfId="0" applyFont="1" applyFill="1" applyBorder="1" applyAlignment="1" applyProtection="1">
      <alignment horizontal="left"/>
    </xf>
    <xf numFmtId="0" fontId="0" fillId="19" borderId="3" xfId="0" applyFill="1" applyBorder="1"/>
    <xf numFmtId="212" fontId="0" fillId="11" borderId="3" xfId="0" applyNumberForma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e_price list" xfId="4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49684</xdr:colOff>
      <xdr:row>0</xdr:row>
      <xdr:rowOff>93133</xdr:rowOff>
    </xdr:from>
    <xdr:to>
      <xdr:col>2</xdr:col>
      <xdr:colOff>160865</xdr:colOff>
      <xdr:row>6</xdr:row>
      <xdr:rowOff>137695</xdr:rowOff>
    </xdr:to>
    <xdr:pic>
      <xdr:nvPicPr>
        <xdr:cNvPr id="1226" name="Picture 1">
          <a:extLst>
            <a:ext uri="{FF2B5EF4-FFF2-40B4-BE49-F238E27FC236}">
              <a16:creationId xmlns:a16="http://schemas.microsoft.com/office/drawing/2014/main" id="{AEAE78AE-E410-804F-8198-3AC728F65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617" y="93133"/>
          <a:ext cx="2371781" cy="1289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tomatologi.lv/" TargetMode="External"/><Relationship Id="rId1" Type="http://schemas.openxmlformats.org/officeDocument/2006/relationships/hyperlink" Target="mailto:danuta.rumjanceva@stomatologi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0"/>
  <sheetViews>
    <sheetView showGridLines="0" tabSelected="1" zoomScale="150" zoomScaleNormal="150" workbookViewId="0">
      <selection activeCell="C6" sqref="C6"/>
    </sheetView>
  </sheetViews>
  <sheetFormatPr baseColWidth="10" defaultColWidth="8.83203125" defaultRowHeight="15"/>
  <cols>
    <col min="1" max="1" width="13.5" customWidth="1"/>
    <col min="2" max="2" width="29.6640625" style="3" customWidth="1"/>
    <col min="3" max="3" width="51.1640625" customWidth="1"/>
    <col min="4" max="4" width="27.6640625" bestFit="1" customWidth="1"/>
    <col min="5" max="5" width="21.83203125" bestFit="1" customWidth="1"/>
    <col min="6" max="6" width="8" bestFit="1" customWidth="1"/>
    <col min="7" max="7" width="12.5" customWidth="1"/>
  </cols>
  <sheetData>
    <row r="1" spans="2:8">
      <c r="B1" s="14"/>
      <c r="C1" s="2"/>
      <c r="D1" s="29" t="s">
        <v>118</v>
      </c>
      <c r="E1" s="29"/>
      <c r="F1" s="2"/>
      <c r="G1" s="2"/>
    </row>
    <row r="2" spans="2:8" ht="21">
      <c r="B2" s="30"/>
      <c r="C2" s="2"/>
      <c r="D2" s="29" t="s">
        <v>119</v>
      </c>
      <c r="E2" s="29"/>
      <c r="F2" s="2"/>
      <c r="G2" s="2"/>
    </row>
    <row r="3" spans="2:8">
      <c r="B3" s="9"/>
      <c r="C3" s="2"/>
      <c r="D3" s="29" t="s">
        <v>180</v>
      </c>
      <c r="E3" s="29"/>
      <c r="F3" s="29"/>
      <c r="G3" s="2"/>
    </row>
    <row r="4" spans="2:8">
      <c r="B4" s="10"/>
      <c r="C4" s="2"/>
      <c r="D4" s="31">
        <v>29279193</v>
      </c>
      <c r="E4" s="32" t="s">
        <v>189</v>
      </c>
      <c r="F4" s="32"/>
      <c r="G4" s="2"/>
    </row>
    <row r="5" spans="2:8">
      <c r="B5" s="11"/>
      <c r="C5" s="2"/>
      <c r="D5" s="29" t="s">
        <v>120</v>
      </c>
      <c r="E5" s="33" t="s">
        <v>190</v>
      </c>
      <c r="F5" s="33"/>
      <c r="G5" s="2"/>
    </row>
    <row r="6" spans="2:8">
      <c r="B6" s="12"/>
      <c r="C6" s="1"/>
      <c r="D6" s="34" t="s">
        <v>179</v>
      </c>
      <c r="E6" s="35" t="s">
        <v>227</v>
      </c>
      <c r="F6" s="20"/>
      <c r="G6" s="2"/>
    </row>
    <row r="7" spans="2:8">
      <c r="B7" s="13"/>
      <c r="C7" s="1"/>
      <c r="D7" s="15" t="s">
        <v>121</v>
      </c>
      <c r="E7" s="2"/>
      <c r="F7" s="29"/>
      <c r="G7" s="2"/>
    </row>
    <row r="8" spans="2:8">
      <c r="B8" s="42" t="s">
        <v>143</v>
      </c>
      <c r="C8" s="42"/>
      <c r="D8" s="42"/>
      <c r="E8" s="43" t="s">
        <v>141</v>
      </c>
      <c r="F8" s="44" t="s">
        <v>156</v>
      </c>
      <c r="G8" s="45" t="s">
        <v>157</v>
      </c>
    </row>
    <row r="9" spans="2:8" s="17" customFormat="1">
      <c r="B9" s="46" t="s">
        <v>151</v>
      </c>
      <c r="C9" s="47" t="s">
        <v>158</v>
      </c>
      <c r="D9" s="48"/>
      <c r="E9" s="49" t="s">
        <v>142</v>
      </c>
      <c r="F9" s="50"/>
      <c r="G9" s="51"/>
    </row>
    <row r="10" spans="2:8" s="17" customFormat="1">
      <c r="B10" s="52">
        <v>525</v>
      </c>
      <c r="C10" s="53" t="s">
        <v>154</v>
      </c>
      <c r="D10" s="54" t="s">
        <v>2</v>
      </c>
      <c r="E10" s="55">
        <v>2.72</v>
      </c>
      <c r="F10" s="56"/>
      <c r="G10" s="57">
        <f>F10*E10</f>
        <v>0</v>
      </c>
      <c r="H10" s="21"/>
    </row>
    <row r="11" spans="2:8" s="17" customFormat="1">
      <c r="B11" s="58" t="s">
        <v>152</v>
      </c>
      <c r="C11" s="59" t="s">
        <v>154</v>
      </c>
      <c r="D11" s="59" t="s">
        <v>122</v>
      </c>
      <c r="E11" s="60">
        <v>2.06</v>
      </c>
      <c r="F11" s="56"/>
      <c r="G11" s="57">
        <f t="shared" ref="G11:G18" si="0">F11*E11</f>
        <v>0</v>
      </c>
    </row>
    <row r="12" spans="2:8" s="17" customFormat="1">
      <c r="B12" s="52">
        <v>528</v>
      </c>
      <c r="C12" s="53" t="s">
        <v>155</v>
      </c>
      <c r="D12" s="54" t="s">
        <v>2</v>
      </c>
      <c r="E12" s="55">
        <v>2.72</v>
      </c>
      <c r="F12" s="56"/>
      <c r="G12" s="57">
        <f t="shared" si="0"/>
        <v>0</v>
      </c>
      <c r="H12" s="21"/>
    </row>
    <row r="13" spans="2:8">
      <c r="B13" s="58" t="s">
        <v>153</v>
      </c>
      <c r="C13" s="59" t="s">
        <v>155</v>
      </c>
      <c r="D13" s="59" t="s">
        <v>122</v>
      </c>
      <c r="E13" s="60">
        <v>2.06</v>
      </c>
      <c r="F13" s="61"/>
      <c r="G13" s="57">
        <f t="shared" si="0"/>
        <v>0</v>
      </c>
    </row>
    <row r="14" spans="2:8">
      <c r="B14" s="62" t="s">
        <v>0</v>
      </c>
      <c r="C14" s="63" t="s">
        <v>158</v>
      </c>
      <c r="D14" s="62"/>
      <c r="E14" s="62"/>
      <c r="F14" s="62"/>
      <c r="G14" s="62"/>
    </row>
    <row r="15" spans="2:8">
      <c r="B15" s="64">
        <v>581</v>
      </c>
      <c r="C15" s="65" t="s">
        <v>1</v>
      </c>
      <c r="D15" s="54" t="s">
        <v>2</v>
      </c>
      <c r="E15" s="66">
        <v>2.99</v>
      </c>
      <c r="F15" s="67"/>
      <c r="G15" s="57">
        <f t="shared" si="0"/>
        <v>0</v>
      </c>
    </row>
    <row r="16" spans="2:8">
      <c r="B16" s="68" t="s">
        <v>125</v>
      </c>
      <c r="C16" s="69" t="s">
        <v>1</v>
      </c>
      <c r="D16" s="59" t="s">
        <v>122</v>
      </c>
      <c r="E16" s="70">
        <v>2.2799999999999998</v>
      </c>
      <c r="F16" s="67"/>
      <c r="G16" s="57">
        <f t="shared" si="0"/>
        <v>0</v>
      </c>
    </row>
    <row r="17" spans="2:12">
      <c r="B17" s="64">
        <v>583</v>
      </c>
      <c r="C17" s="71" t="s">
        <v>3</v>
      </c>
      <c r="D17" s="54" t="s">
        <v>2</v>
      </c>
      <c r="E17" s="66">
        <v>2.99</v>
      </c>
      <c r="F17" s="72"/>
      <c r="G17" s="57">
        <f t="shared" si="0"/>
        <v>0</v>
      </c>
    </row>
    <row r="18" spans="2:12">
      <c r="B18" s="64">
        <v>585</v>
      </c>
      <c r="C18" s="71" t="s">
        <v>99</v>
      </c>
      <c r="D18" s="54" t="s">
        <v>2</v>
      </c>
      <c r="E18" s="66">
        <v>2.99</v>
      </c>
      <c r="F18" s="73"/>
      <c r="G18" s="57">
        <f t="shared" si="0"/>
        <v>0</v>
      </c>
      <c r="H18" s="21"/>
    </row>
    <row r="19" spans="2:12">
      <c r="B19" s="62" t="s">
        <v>9</v>
      </c>
      <c r="C19" s="74" t="s">
        <v>159</v>
      </c>
      <c r="D19" s="75"/>
      <c r="E19" s="75"/>
      <c r="F19" s="76"/>
      <c r="G19" s="77"/>
    </row>
    <row r="20" spans="2:12">
      <c r="B20" s="64">
        <v>509</v>
      </c>
      <c r="C20" s="71" t="s">
        <v>98</v>
      </c>
      <c r="D20" s="54" t="s">
        <v>2</v>
      </c>
      <c r="E20" s="66">
        <v>2.72</v>
      </c>
      <c r="F20" s="73"/>
      <c r="G20" s="57">
        <f>F20*E20</f>
        <v>0</v>
      </c>
      <c r="H20" s="21"/>
    </row>
    <row r="21" spans="2:12">
      <c r="B21" s="78" t="s">
        <v>4</v>
      </c>
      <c r="C21" s="74" t="s">
        <v>160</v>
      </c>
      <c r="D21" s="75"/>
      <c r="E21" s="77"/>
      <c r="F21" s="79"/>
      <c r="G21" s="77"/>
    </row>
    <row r="22" spans="2:12">
      <c r="B22" s="64">
        <v>491</v>
      </c>
      <c r="C22" s="71" t="s">
        <v>7</v>
      </c>
      <c r="D22" s="54" t="s">
        <v>6</v>
      </c>
      <c r="E22" s="66">
        <v>2.63</v>
      </c>
      <c r="F22" s="73"/>
      <c r="G22" s="57">
        <f>F22*E22</f>
        <v>0</v>
      </c>
    </row>
    <row r="23" spans="2:12">
      <c r="B23" s="68" t="s">
        <v>126</v>
      </c>
      <c r="C23" s="80" t="s">
        <v>7</v>
      </c>
      <c r="D23" s="59" t="s">
        <v>122</v>
      </c>
      <c r="E23" s="70">
        <v>2.06</v>
      </c>
      <c r="F23" s="73"/>
      <c r="G23" s="57">
        <f>F23*E23</f>
        <v>0</v>
      </c>
    </row>
    <row r="24" spans="2:12">
      <c r="B24" s="64">
        <v>493</v>
      </c>
      <c r="C24" s="71" t="s">
        <v>8</v>
      </c>
      <c r="D24" s="54" t="s">
        <v>6</v>
      </c>
      <c r="E24" s="66">
        <v>2.63</v>
      </c>
      <c r="F24" s="73"/>
      <c r="G24" s="57">
        <f>F24*E24</f>
        <v>0</v>
      </c>
      <c r="H24" s="25"/>
      <c r="I24" s="26"/>
      <c r="J24" s="27"/>
      <c r="K24" s="28"/>
      <c r="L24" s="2"/>
    </row>
    <row r="25" spans="2:12">
      <c r="B25" s="78" t="s">
        <v>10</v>
      </c>
      <c r="C25" s="74" t="s">
        <v>161</v>
      </c>
      <c r="D25" s="75"/>
      <c r="E25" s="77"/>
      <c r="F25" s="79"/>
      <c r="G25" s="77"/>
      <c r="J25" s="2"/>
      <c r="K25" s="2"/>
      <c r="L25" s="2"/>
    </row>
    <row r="26" spans="2:12">
      <c r="B26" s="64">
        <v>471</v>
      </c>
      <c r="C26" s="71" t="s">
        <v>7</v>
      </c>
      <c r="D26" s="54" t="s">
        <v>6</v>
      </c>
      <c r="E26" s="66">
        <v>2.35</v>
      </c>
      <c r="F26" s="73"/>
      <c r="G26" s="57">
        <f>F26*E26</f>
        <v>0</v>
      </c>
    </row>
    <row r="27" spans="2:12">
      <c r="B27" s="68" t="s">
        <v>127</v>
      </c>
      <c r="C27" s="80" t="s">
        <v>7</v>
      </c>
      <c r="D27" s="59" t="s">
        <v>122</v>
      </c>
      <c r="E27" s="70">
        <v>1.57</v>
      </c>
      <c r="F27" s="73"/>
      <c r="G27" s="57">
        <f>F27*E27</f>
        <v>0</v>
      </c>
    </row>
    <row r="28" spans="2:12">
      <c r="B28" s="64">
        <v>473</v>
      </c>
      <c r="C28" s="71" t="s">
        <v>8</v>
      </c>
      <c r="D28" s="54" t="s">
        <v>6</v>
      </c>
      <c r="E28" s="66">
        <v>2.35</v>
      </c>
      <c r="F28" s="73"/>
      <c r="G28" s="57">
        <f>F28*E28</f>
        <v>0</v>
      </c>
    </row>
    <row r="29" spans="2:12">
      <c r="B29" s="78" t="s">
        <v>102</v>
      </c>
      <c r="C29" s="74" t="s">
        <v>162</v>
      </c>
      <c r="D29" s="75"/>
      <c r="E29" s="77"/>
      <c r="F29" s="79"/>
      <c r="G29" s="77"/>
    </row>
    <row r="30" spans="2:12">
      <c r="B30" s="64">
        <v>463</v>
      </c>
      <c r="C30" s="71" t="s">
        <v>5</v>
      </c>
      <c r="D30" s="54" t="s">
        <v>6</v>
      </c>
      <c r="E30" s="81">
        <v>2.2799999999999998</v>
      </c>
      <c r="F30" s="73"/>
      <c r="G30" s="57">
        <f>F30*E30</f>
        <v>0</v>
      </c>
    </row>
    <row r="31" spans="2:12">
      <c r="B31" s="78" t="s">
        <v>11</v>
      </c>
      <c r="C31" s="74" t="s">
        <v>162</v>
      </c>
      <c r="D31" s="75"/>
      <c r="E31" s="77"/>
      <c r="F31" s="79"/>
      <c r="G31" s="77"/>
    </row>
    <row r="32" spans="2:12">
      <c r="B32" s="64">
        <v>409</v>
      </c>
      <c r="C32" s="71" t="s">
        <v>12</v>
      </c>
      <c r="D32" s="54" t="s">
        <v>6</v>
      </c>
      <c r="E32" s="81">
        <v>1.92</v>
      </c>
      <c r="F32" s="73"/>
      <c r="G32" s="57">
        <f>F32*E32</f>
        <v>0</v>
      </c>
    </row>
    <row r="33" spans="2:8">
      <c r="B33" s="78" t="s">
        <v>13</v>
      </c>
      <c r="C33" s="74" t="s">
        <v>163</v>
      </c>
      <c r="D33" s="75"/>
      <c r="E33" s="77"/>
      <c r="F33" s="79"/>
      <c r="G33" s="77"/>
    </row>
    <row r="34" spans="2:8">
      <c r="B34" s="82">
        <v>213</v>
      </c>
      <c r="C34" s="71" t="s">
        <v>83</v>
      </c>
      <c r="D34" s="54" t="s">
        <v>2</v>
      </c>
      <c r="E34" s="66">
        <v>1.99</v>
      </c>
      <c r="F34" s="73"/>
      <c r="G34" s="57">
        <f>F34*E34</f>
        <v>0</v>
      </c>
    </row>
    <row r="35" spans="2:8">
      <c r="B35" s="82">
        <v>215</v>
      </c>
      <c r="C35" s="71" t="s">
        <v>84</v>
      </c>
      <c r="D35" s="54" t="s">
        <v>2</v>
      </c>
      <c r="E35" s="66">
        <v>1.99</v>
      </c>
      <c r="F35" s="73"/>
      <c r="G35" s="57">
        <f>F35*E35</f>
        <v>0</v>
      </c>
    </row>
    <row r="36" spans="2:8">
      <c r="B36" s="82">
        <v>901</v>
      </c>
      <c r="C36" s="71" t="s">
        <v>196</v>
      </c>
      <c r="D36" s="54" t="s">
        <v>2</v>
      </c>
      <c r="E36" s="66">
        <v>2.15</v>
      </c>
      <c r="F36" s="73"/>
      <c r="G36" s="57">
        <f t="shared" ref="G36:G41" si="1">F36*E36</f>
        <v>0</v>
      </c>
    </row>
    <row r="37" spans="2:8">
      <c r="B37" s="83" t="s">
        <v>194</v>
      </c>
      <c r="C37" s="80" t="s">
        <v>196</v>
      </c>
      <c r="D37" s="59" t="s">
        <v>122</v>
      </c>
      <c r="E37" s="70">
        <v>2.0699999999999998</v>
      </c>
      <c r="F37" s="73"/>
      <c r="G37" s="57">
        <f t="shared" si="1"/>
        <v>0</v>
      </c>
    </row>
    <row r="38" spans="2:8">
      <c r="B38" s="82">
        <v>902</v>
      </c>
      <c r="C38" s="71" t="s">
        <v>197</v>
      </c>
      <c r="D38" s="54" t="s">
        <v>2</v>
      </c>
      <c r="E38" s="66">
        <v>2.15</v>
      </c>
      <c r="F38" s="73"/>
      <c r="G38" s="57">
        <f t="shared" si="1"/>
        <v>0</v>
      </c>
    </row>
    <row r="39" spans="2:8">
      <c r="B39" s="83" t="s">
        <v>195</v>
      </c>
      <c r="C39" s="80" t="s">
        <v>197</v>
      </c>
      <c r="D39" s="59" t="s">
        <v>122</v>
      </c>
      <c r="E39" s="70">
        <v>2.0699999999999998</v>
      </c>
      <c r="F39" s="73"/>
      <c r="G39" s="57">
        <f t="shared" si="1"/>
        <v>0</v>
      </c>
    </row>
    <row r="40" spans="2:8">
      <c r="B40" s="82">
        <v>903</v>
      </c>
      <c r="C40" s="71" t="s">
        <v>198</v>
      </c>
      <c r="D40" s="54" t="s">
        <v>2</v>
      </c>
      <c r="E40" s="66">
        <v>3.8</v>
      </c>
      <c r="F40" s="73"/>
      <c r="G40" s="57">
        <f t="shared" si="1"/>
        <v>0</v>
      </c>
    </row>
    <row r="41" spans="2:8">
      <c r="B41" s="82">
        <v>904</v>
      </c>
      <c r="C41" s="71" t="s">
        <v>199</v>
      </c>
      <c r="D41" s="54" t="s">
        <v>2</v>
      </c>
      <c r="E41" s="66">
        <v>2.15</v>
      </c>
      <c r="F41" s="73"/>
      <c r="G41" s="57">
        <f t="shared" si="1"/>
        <v>0</v>
      </c>
    </row>
    <row r="42" spans="2:8">
      <c r="B42" s="82">
        <v>221</v>
      </c>
      <c r="C42" s="71" t="s">
        <v>100</v>
      </c>
      <c r="D42" s="54" t="s">
        <v>2</v>
      </c>
      <c r="E42" s="66">
        <v>2.13</v>
      </c>
      <c r="F42" s="73"/>
      <c r="G42" s="57">
        <f>F42*E42</f>
        <v>0</v>
      </c>
    </row>
    <row r="43" spans="2:8">
      <c r="B43" s="78" t="s">
        <v>14</v>
      </c>
      <c r="C43" s="74" t="s">
        <v>164</v>
      </c>
      <c r="D43" s="75"/>
      <c r="E43" s="77"/>
      <c r="F43" s="79"/>
      <c r="G43" s="77"/>
    </row>
    <row r="44" spans="2:8">
      <c r="B44" s="64">
        <v>317</v>
      </c>
      <c r="C44" s="71" t="s">
        <v>15</v>
      </c>
      <c r="D44" s="71" t="s">
        <v>16</v>
      </c>
      <c r="E44" s="66">
        <v>2.2200000000000002</v>
      </c>
      <c r="F44" s="73"/>
      <c r="G44" s="57">
        <f t="shared" ref="G44:G49" si="2">F44*E44</f>
        <v>0</v>
      </c>
      <c r="H44" s="21"/>
    </row>
    <row r="45" spans="2:8">
      <c r="B45" s="64">
        <v>308</v>
      </c>
      <c r="C45" s="71" t="s">
        <v>17</v>
      </c>
      <c r="D45" s="71" t="s">
        <v>16</v>
      </c>
      <c r="E45" s="66">
        <v>2.2200000000000002</v>
      </c>
      <c r="F45" s="73"/>
      <c r="G45" s="57">
        <f t="shared" si="2"/>
        <v>0</v>
      </c>
    </row>
    <row r="46" spans="2:8">
      <c r="B46" s="68" t="s">
        <v>128</v>
      </c>
      <c r="C46" s="80" t="s">
        <v>17</v>
      </c>
      <c r="D46" s="59" t="s">
        <v>122</v>
      </c>
      <c r="E46" s="70">
        <v>1.57</v>
      </c>
      <c r="F46" s="73"/>
      <c r="G46" s="57">
        <f t="shared" si="2"/>
        <v>0</v>
      </c>
    </row>
    <row r="47" spans="2:8">
      <c r="B47" s="64">
        <v>201</v>
      </c>
      <c r="C47" s="71" t="s">
        <v>18</v>
      </c>
      <c r="D47" s="71" t="s">
        <v>16</v>
      </c>
      <c r="E47" s="66">
        <v>2.48</v>
      </c>
      <c r="F47" s="73"/>
      <c r="G47" s="57">
        <f t="shared" si="2"/>
        <v>0</v>
      </c>
    </row>
    <row r="48" spans="2:8">
      <c r="B48" s="64">
        <v>124</v>
      </c>
      <c r="C48" s="71" t="s">
        <v>101</v>
      </c>
      <c r="D48" s="54" t="s">
        <v>6</v>
      </c>
      <c r="E48" s="66">
        <v>2.2200000000000002</v>
      </c>
      <c r="F48" s="73"/>
      <c r="G48" s="57">
        <f t="shared" si="2"/>
        <v>0</v>
      </c>
      <c r="H48" s="21"/>
    </row>
    <row r="49" spans="2:8">
      <c r="B49" s="68" t="s">
        <v>129</v>
      </c>
      <c r="C49" s="80" t="s">
        <v>101</v>
      </c>
      <c r="D49" s="59" t="s">
        <v>122</v>
      </c>
      <c r="E49" s="70">
        <v>1.57</v>
      </c>
      <c r="F49" s="73"/>
      <c r="G49" s="57">
        <f t="shared" si="2"/>
        <v>0</v>
      </c>
    </row>
    <row r="50" spans="2:8">
      <c r="B50" s="78" t="s">
        <v>19</v>
      </c>
      <c r="C50" s="74" t="s">
        <v>165</v>
      </c>
      <c r="D50" s="75"/>
      <c r="E50" s="77"/>
      <c r="F50" s="79"/>
      <c r="G50" s="77"/>
    </row>
    <row r="51" spans="2:8">
      <c r="B51" s="64">
        <v>125</v>
      </c>
      <c r="C51" s="71" t="s">
        <v>103</v>
      </c>
      <c r="D51" s="54" t="s">
        <v>2</v>
      </c>
      <c r="E51" s="81">
        <v>2.85</v>
      </c>
      <c r="F51" s="73"/>
      <c r="G51" s="57">
        <f>F51*E51</f>
        <v>0</v>
      </c>
    </row>
    <row r="52" spans="2:8">
      <c r="B52" s="64">
        <v>158</v>
      </c>
      <c r="C52" s="71" t="s">
        <v>90</v>
      </c>
      <c r="D52" s="54" t="s">
        <v>2</v>
      </c>
      <c r="E52" s="66">
        <v>2.85</v>
      </c>
      <c r="F52" s="73"/>
      <c r="G52" s="57">
        <f>F52*E52</f>
        <v>0</v>
      </c>
    </row>
    <row r="53" spans="2:8">
      <c r="B53" s="64">
        <v>156</v>
      </c>
      <c r="C53" s="71" t="s">
        <v>114</v>
      </c>
      <c r="D53" s="54" t="s">
        <v>16</v>
      </c>
      <c r="E53" s="66">
        <v>6.12</v>
      </c>
      <c r="F53" s="73"/>
      <c r="G53" s="57">
        <f>F53*E53</f>
        <v>0</v>
      </c>
    </row>
    <row r="54" spans="2:8">
      <c r="B54" s="42" t="s">
        <v>144</v>
      </c>
      <c r="C54" s="84"/>
      <c r="D54" s="84"/>
      <c r="E54" s="85"/>
      <c r="F54" s="86"/>
      <c r="G54" s="85"/>
    </row>
    <row r="55" spans="2:8">
      <c r="B55" s="78" t="s">
        <v>91</v>
      </c>
      <c r="C55" s="74" t="s">
        <v>166</v>
      </c>
      <c r="D55" s="75"/>
      <c r="E55" s="77"/>
      <c r="F55" s="79"/>
      <c r="G55" s="77"/>
    </row>
    <row r="56" spans="2:8">
      <c r="B56" s="64">
        <v>847</v>
      </c>
      <c r="C56" s="71" t="s">
        <v>92</v>
      </c>
      <c r="D56" s="71" t="s">
        <v>16</v>
      </c>
      <c r="E56" s="81">
        <v>5.14</v>
      </c>
      <c r="F56" s="73"/>
      <c r="G56" s="57">
        <f>F56*E56</f>
        <v>0</v>
      </c>
    </row>
    <row r="57" spans="2:8">
      <c r="B57" s="78" t="s">
        <v>30</v>
      </c>
      <c r="C57" s="74" t="s">
        <v>170</v>
      </c>
      <c r="D57" s="75"/>
      <c r="E57" s="77"/>
      <c r="F57" s="79"/>
      <c r="G57" s="77"/>
    </row>
    <row r="58" spans="2:8">
      <c r="B58" s="64">
        <v>890</v>
      </c>
      <c r="C58" s="71" t="s">
        <v>30</v>
      </c>
      <c r="D58" s="71" t="s">
        <v>16</v>
      </c>
      <c r="E58" s="66">
        <v>2.2799999999999998</v>
      </c>
      <c r="F58" s="73"/>
      <c r="G58" s="57">
        <f>F58*E58</f>
        <v>0</v>
      </c>
    </row>
    <row r="59" spans="2:8">
      <c r="B59" s="78" t="s">
        <v>20</v>
      </c>
      <c r="C59" s="87" t="s">
        <v>167</v>
      </c>
      <c r="D59" s="88"/>
      <c r="E59" s="89"/>
      <c r="F59" s="90"/>
      <c r="G59" s="89"/>
    </row>
    <row r="60" spans="2:8">
      <c r="B60" s="91">
        <v>2040</v>
      </c>
      <c r="C60" s="71" t="s">
        <v>21</v>
      </c>
      <c r="D60" s="71" t="s">
        <v>16</v>
      </c>
      <c r="E60" s="66">
        <v>2.66</v>
      </c>
      <c r="F60" s="73"/>
      <c r="G60" s="57">
        <f>F60*E60</f>
        <v>0</v>
      </c>
      <c r="H60" s="21"/>
    </row>
    <row r="61" spans="2:8">
      <c r="B61" s="78" t="s">
        <v>22</v>
      </c>
      <c r="C61" s="74" t="s">
        <v>169</v>
      </c>
      <c r="D61" s="75"/>
      <c r="E61" s="77"/>
      <c r="F61" s="79"/>
      <c r="G61" s="77"/>
    </row>
    <row r="62" spans="2:8">
      <c r="B62" s="91">
        <v>2030</v>
      </c>
      <c r="C62" s="71" t="s">
        <v>23</v>
      </c>
      <c r="D62" s="71" t="s">
        <v>16</v>
      </c>
      <c r="E62" s="66">
        <v>2.79</v>
      </c>
      <c r="F62" s="73"/>
      <c r="G62" s="57">
        <f>F62*E62</f>
        <v>0</v>
      </c>
      <c r="H62" s="21"/>
    </row>
    <row r="63" spans="2:8">
      <c r="B63" s="78" t="s">
        <v>88</v>
      </c>
      <c r="C63" s="74" t="s">
        <v>168</v>
      </c>
      <c r="D63" s="75"/>
      <c r="E63" s="77"/>
      <c r="F63" s="79"/>
      <c r="G63" s="77"/>
    </row>
    <row r="64" spans="2:8">
      <c r="B64" s="91">
        <v>2000</v>
      </c>
      <c r="C64" s="71" t="s">
        <v>24</v>
      </c>
      <c r="D64" s="71" t="s">
        <v>16</v>
      </c>
      <c r="E64" s="66">
        <v>4.07</v>
      </c>
      <c r="F64" s="73"/>
      <c r="G64" s="57">
        <f>F64*E64</f>
        <v>0</v>
      </c>
      <c r="H64" s="21"/>
    </row>
    <row r="65" spans="2:8">
      <c r="B65" s="78" t="s">
        <v>89</v>
      </c>
      <c r="C65" s="74" t="s">
        <v>171</v>
      </c>
      <c r="D65" s="75"/>
      <c r="E65" s="77"/>
      <c r="F65" s="79"/>
      <c r="G65" s="77"/>
    </row>
    <row r="66" spans="2:8">
      <c r="B66" s="64">
        <v>1055</v>
      </c>
      <c r="C66" s="71" t="s">
        <v>25</v>
      </c>
      <c r="D66" s="71" t="s">
        <v>16</v>
      </c>
      <c r="E66" s="66">
        <v>2.66</v>
      </c>
      <c r="F66" s="73"/>
      <c r="G66" s="57">
        <f t="shared" ref="G66:G73" si="3">F66*E66</f>
        <v>0</v>
      </c>
    </row>
    <row r="67" spans="2:8">
      <c r="B67" s="64">
        <v>1155</v>
      </c>
      <c r="C67" s="71" t="s">
        <v>26</v>
      </c>
      <c r="D67" s="71" t="s">
        <v>16</v>
      </c>
      <c r="E67" s="66">
        <v>2.66</v>
      </c>
      <c r="F67" s="73"/>
      <c r="G67" s="57">
        <f t="shared" si="3"/>
        <v>0</v>
      </c>
    </row>
    <row r="68" spans="2:8">
      <c r="B68" s="64">
        <v>1855</v>
      </c>
      <c r="C68" s="71" t="s">
        <v>27</v>
      </c>
      <c r="D68" s="71" t="s">
        <v>16</v>
      </c>
      <c r="E68" s="66">
        <v>2.66</v>
      </c>
      <c r="F68" s="92"/>
      <c r="G68" s="57">
        <f t="shared" si="3"/>
        <v>0</v>
      </c>
    </row>
    <row r="69" spans="2:8">
      <c r="B69" s="64">
        <v>555</v>
      </c>
      <c r="C69" s="71" t="s">
        <v>28</v>
      </c>
      <c r="D69" s="71" t="s">
        <v>16</v>
      </c>
      <c r="E69" s="66">
        <v>2.66</v>
      </c>
      <c r="F69" s="73"/>
      <c r="G69" s="57">
        <f t="shared" si="3"/>
        <v>0</v>
      </c>
    </row>
    <row r="70" spans="2:8">
      <c r="B70" s="64">
        <v>1555</v>
      </c>
      <c r="C70" s="71" t="s">
        <v>29</v>
      </c>
      <c r="D70" s="71" t="s">
        <v>16</v>
      </c>
      <c r="E70" s="66">
        <v>2.66</v>
      </c>
      <c r="F70" s="73"/>
      <c r="G70" s="57">
        <f t="shared" si="3"/>
        <v>0</v>
      </c>
    </row>
    <row r="71" spans="2:8">
      <c r="B71" s="93"/>
      <c r="C71" s="94" t="s">
        <v>178</v>
      </c>
      <c r="D71" s="95"/>
      <c r="E71" s="96"/>
      <c r="F71" s="97"/>
      <c r="G71" s="98"/>
    </row>
    <row r="72" spans="2:8">
      <c r="B72" s="64">
        <v>3220</v>
      </c>
      <c r="C72" s="71" t="s">
        <v>130</v>
      </c>
      <c r="D72" s="71" t="s">
        <v>131</v>
      </c>
      <c r="E72" s="66">
        <v>4.75</v>
      </c>
      <c r="F72" s="99"/>
      <c r="G72" s="57">
        <f t="shared" si="3"/>
        <v>0</v>
      </c>
      <c r="H72" s="21"/>
    </row>
    <row r="73" spans="2:8">
      <c r="B73" s="64">
        <v>3200</v>
      </c>
      <c r="C73" s="71" t="s">
        <v>132</v>
      </c>
      <c r="D73" s="71" t="s">
        <v>131</v>
      </c>
      <c r="E73" s="66">
        <v>4.75</v>
      </c>
      <c r="F73" s="100"/>
      <c r="G73" s="57">
        <f t="shared" si="3"/>
        <v>0</v>
      </c>
      <c r="H73" s="21"/>
    </row>
    <row r="74" spans="2:8">
      <c r="B74" s="78" t="s">
        <v>133</v>
      </c>
      <c r="C74" s="74" t="s">
        <v>172</v>
      </c>
      <c r="D74" s="75"/>
      <c r="E74" s="77"/>
      <c r="F74" s="79"/>
      <c r="G74" s="77"/>
    </row>
    <row r="75" spans="2:8">
      <c r="B75" s="64">
        <v>840</v>
      </c>
      <c r="C75" s="71" t="s">
        <v>31</v>
      </c>
      <c r="D75" s="71" t="s">
        <v>87</v>
      </c>
      <c r="E75" s="81">
        <v>2.92</v>
      </c>
      <c r="F75" s="73"/>
      <c r="G75" s="57">
        <f>F75*E75</f>
        <v>0</v>
      </c>
    </row>
    <row r="76" spans="2:8">
      <c r="B76" s="101" t="s">
        <v>145</v>
      </c>
      <c r="C76" s="84"/>
      <c r="D76" s="84"/>
      <c r="E76" s="85"/>
      <c r="F76" s="86"/>
      <c r="G76" s="85"/>
    </row>
    <row r="77" spans="2:8">
      <c r="B77" s="78" t="s">
        <v>32</v>
      </c>
      <c r="C77" s="102"/>
      <c r="D77" s="102"/>
      <c r="E77" s="103"/>
      <c r="F77" s="104"/>
      <c r="G77" s="103"/>
      <c r="H77" s="21"/>
    </row>
    <row r="78" spans="2:8">
      <c r="B78" s="64">
        <v>1312</v>
      </c>
      <c r="C78" s="71" t="s">
        <v>123</v>
      </c>
      <c r="D78" s="71" t="s">
        <v>117</v>
      </c>
      <c r="E78" s="81">
        <v>3.41</v>
      </c>
      <c r="F78" s="73"/>
      <c r="G78" s="57">
        <f t="shared" ref="G78:G87" si="4">F78*E78</f>
        <v>0</v>
      </c>
    </row>
    <row r="79" spans="2:8">
      <c r="B79" s="64">
        <v>1314</v>
      </c>
      <c r="C79" s="71" t="s">
        <v>33</v>
      </c>
      <c r="D79" s="71" t="s">
        <v>117</v>
      </c>
      <c r="E79" s="81">
        <v>3.41</v>
      </c>
      <c r="F79" s="73"/>
      <c r="G79" s="57">
        <f t="shared" si="4"/>
        <v>0</v>
      </c>
    </row>
    <row r="80" spans="2:8">
      <c r="B80" s="64">
        <v>1412</v>
      </c>
      <c r="C80" s="71" t="s">
        <v>34</v>
      </c>
      <c r="D80" s="71" t="s">
        <v>117</v>
      </c>
      <c r="E80" s="81">
        <v>3.41</v>
      </c>
      <c r="F80" s="73"/>
      <c r="G80" s="57">
        <f t="shared" si="4"/>
        <v>0</v>
      </c>
    </row>
    <row r="81" spans="2:7">
      <c r="B81" s="64">
        <v>1414</v>
      </c>
      <c r="C81" s="71" t="s">
        <v>124</v>
      </c>
      <c r="D81" s="71" t="s">
        <v>117</v>
      </c>
      <c r="E81" s="81">
        <v>3.41</v>
      </c>
      <c r="F81" s="73"/>
      <c r="G81" s="57">
        <f t="shared" si="4"/>
        <v>0</v>
      </c>
    </row>
    <row r="82" spans="2:7">
      <c r="B82" s="64">
        <v>1512</v>
      </c>
      <c r="C82" s="71" t="s">
        <v>35</v>
      </c>
      <c r="D82" s="71" t="s">
        <v>117</v>
      </c>
      <c r="E82" s="81">
        <v>3.41</v>
      </c>
      <c r="F82" s="73"/>
      <c r="G82" s="57">
        <f t="shared" si="4"/>
        <v>0</v>
      </c>
    </row>
    <row r="83" spans="2:7">
      <c r="B83" s="64">
        <v>1514</v>
      </c>
      <c r="C83" s="71" t="s">
        <v>36</v>
      </c>
      <c r="D83" s="71" t="s">
        <v>117</v>
      </c>
      <c r="E83" s="81">
        <v>3.41</v>
      </c>
      <c r="F83" s="73"/>
      <c r="G83" s="57">
        <f t="shared" si="4"/>
        <v>0</v>
      </c>
    </row>
    <row r="84" spans="2:7">
      <c r="B84" s="64">
        <v>1612</v>
      </c>
      <c r="C84" s="71" t="s">
        <v>37</v>
      </c>
      <c r="D84" s="71" t="s">
        <v>117</v>
      </c>
      <c r="E84" s="81">
        <v>3.41</v>
      </c>
      <c r="F84" s="73"/>
      <c r="G84" s="57">
        <f t="shared" si="4"/>
        <v>0</v>
      </c>
    </row>
    <row r="85" spans="2:7">
      <c r="B85" s="64">
        <v>1614</v>
      </c>
      <c r="C85" s="71" t="s">
        <v>38</v>
      </c>
      <c r="D85" s="71" t="s">
        <v>117</v>
      </c>
      <c r="E85" s="81">
        <v>3.41</v>
      </c>
      <c r="F85" s="73"/>
      <c r="G85" s="57">
        <f t="shared" si="4"/>
        <v>0</v>
      </c>
    </row>
    <row r="86" spans="2:7">
      <c r="B86" s="64">
        <v>1618</v>
      </c>
      <c r="C86" s="71" t="s">
        <v>39</v>
      </c>
      <c r="D86" s="71" t="s">
        <v>117</v>
      </c>
      <c r="E86" s="81">
        <v>3.41</v>
      </c>
      <c r="F86" s="73"/>
      <c r="G86" s="57">
        <f t="shared" si="4"/>
        <v>0</v>
      </c>
    </row>
    <row r="87" spans="2:7">
      <c r="B87" s="64">
        <v>1699</v>
      </c>
      <c r="C87" s="71" t="s">
        <v>226</v>
      </c>
      <c r="D87" s="71" t="s">
        <v>225</v>
      </c>
      <c r="E87" s="81">
        <v>3.98</v>
      </c>
      <c r="F87" s="73"/>
      <c r="G87" s="57">
        <f t="shared" si="4"/>
        <v>0</v>
      </c>
    </row>
    <row r="88" spans="2:7">
      <c r="B88" s="78" t="s">
        <v>40</v>
      </c>
      <c r="C88" s="74"/>
      <c r="D88" s="75"/>
      <c r="E88" s="77"/>
      <c r="F88" s="79"/>
      <c r="G88" s="77"/>
    </row>
    <row r="89" spans="2:7">
      <c r="B89" s="64">
        <v>2114</v>
      </c>
      <c r="C89" s="54" t="s">
        <v>41</v>
      </c>
      <c r="D89" s="71" t="s">
        <v>42</v>
      </c>
      <c r="E89" s="81">
        <v>3.98</v>
      </c>
      <c r="F89" s="73"/>
      <c r="G89" s="57">
        <f>F89*E89</f>
        <v>0</v>
      </c>
    </row>
    <row r="90" spans="2:7">
      <c r="B90" s="105">
        <v>2314</v>
      </c>
      <c r="C90" s="106" t="s">
        <v>43</v>
      </c>
      <c r="D90" s="71" t="s">
        <v>42</v>
      </c>
      <c r="E90" s="81">
        <v>3.98</v>
      </c>
      <c r="F90" s="73"/>
      <c r="G90" s="57">
        <f>F90*E90</f>
        <v>0</v>
      </c>
    </row>
    <row r="91" spans="2:7">
      <c r="B91" s="105">
        <v>2614</v>
      </c>
      <c r="C91" s="106" t="s">
        <v>44</v>
      </c>
      <c r="D91" s="71" t="s">
        <v>42</v>
      </c>
      <c r="E91" s="81">
        <v>3.98</v>
      </c>
      <c r="F91" s="107"/>
      <c r="G91" s="57">
        <f>F91*E91</f>
        <v>0</v>
      </c>
    </row>
    <row r="92" spans="2:7">
      <c r="B92" s="78" t="s">
        <v>45</v>
      </c>
      <c r="C92" s="74"/>
      <c r="D92" s="75"/>
      <c r="E92" s="77"/>
      <c r="F92" s="79"/>
      <c r="G92" s="77"/>
    </row>
    <row r="93" spans="2:7">
      <c r="B93" s="64">
        <v>422</v>
      </c>
      <c r="C93" s="71" t="s">
        <v>46</v>
      </c>
      <c r="D93" s="71" t="s">
        <v>47</v>
      </c>
      <c r="E93" s="81">
        <v>4.34</v>
      </c>
      <c r="F93" s="73"/>
      <c r="G93" s="57">
        <f>F93*E93</f>
        <v>0</v>
      </c>
    </row>
    <row r="94" spans="2:7">
      <c r="B94" s="64">
        <v>424</v>
      </c>
      <c r="C94" s="71" t="s">
        <v>48</v>
      </c>
      <c r="D94" s="71" t="s">
        <v>47</v>
      </c>
      <c r="E94" s="81">
        <v>4.34</v>
      </c>
      <c r="F94" s="73"/>
      <c r="G94" s="57">
        <f>F94*E94</f>
        <v>0</v>
      </c>
    </row>
    <row r="95" spans="2:7">
      <c r="B95" s="64">
        <v>622</v>
      </c>
      <c r="C95" s="71" t="s">
        <v>49</v>
      </c>
      <c r="D95" s="71" t="s">
        <v>47</v>
      </c>
      <c r="E95" s="81">
        <v>4.34</v>
      </c>
      <c r="F95" s="73"/>
      <c r="G95" s="57">
        <f>F95*E95</f>
        <v>0</v>
      </c>
    </row>
    <row r="96" spans="2:7">
      <c r="B96" s="64">
        <v>624</v>
      </c>
      <c r="C96" s="71" t="s">
        <v>50</v>
      </c>
      <c r="D96" s="71" t="s">
        <v>47</v>
      </c>
      <c r="E96" s="81">
        <v>4.34</v>
      </c>
      <c r="F96" s="73"/>
      <c r="G96" s="57">
        <f>F96*E96</f>
        <v>0</v>
      </c>
    </row>
    <row r="97" spans="2:8">
      <c r="B97" s="64">
        <v>625</v>
      </c>
      <c r="C97" s="71" t="s">
        <v>51</v>
      </c>
      <c r="D97" s="71" t="s">
        <v>16</v>
      </c>
      <c r="E97" s="81">
        <v>4.34</v>
      </c>
      <c r="F97" s="73"/>
      <c r="G97" s="57">
        <f>F97*E97</f>
        <v>0</v>
      </c>
    </row>
    <row r="98" spans="2:8">
      <c r="B98" s="101" t="s">
        <v>146</v>
      </c>
      <c r="C98" s="84"/>
      <c r="D98" s="84"/>
      <c r="E98" s="85"/>
      <c r="F98" s="86"/>
      <c r="G98" s="85"/>
    </row>
    <row r="99" spans="2:8">
      <c r="B99" s="78" t="s">
        <v>76</v>
      </c>
      <c r="C99" s="108"/>
      <c r="D99" s="108"/>
      <c r="E99" s="109"/>
      <c r="F99" s="110"/>
      <c r="G99" s="109"/>
    </row>
    <row r="100" spans="2:8">
      <c r="B100" s="64">
        <v>632</v>
      </c>
      <c r="C100" s="71" t="s">
        <v>96</v>
      </c>
      <c r="D100" s="71" t="s">
        <v>52</v>
      </c>
      <c r="E100" s="66">
        <v>4.7</v>
      </c>
      <c r="F100" s="73"/>
      <c r="G100" s="57">
        <f t="shared" ref="G100:G109" si="5">F100*E100</f>
        <v>0</v>
      </c>
      <c r="H100" s="22"/>
    </row>
    <row r="101" spans="2:8">
      <c r="B101" s="64">
        <v>632</v>
      </c>
      <c r="C101" s="71" t="s">
        <v>93</v>
      </c>
      <c r="D101" s="71" t="s">
        <v>95</v>
      </c>
      <c r="E101" s="66">
        <v>6.7</v>
      </c>
      <c r="F101" s="73"/>
      <c r="G101" s="57">
        <f t="shared" si="5"/>
        <v>0</v>
      </c>
    </row>
    <row r="102" spans="2:8">
      <c r="B102" s="64">
        <v>634</v>
      </c>
      <c r="C102" s="71" t="s">
        <v>94</v>
      </c>
      <c r="D102" s="71" t="s">
        <v>52</v>
      </c>
      <c r="E102" s="66">
        <v>4.7</v>
      </c>
      <c r="F102" s="73"/>
      <c r="G102" s="57">
        <f t="shared" si="5"/>
        <v>0</v>
      </c>
      <c r="H102" s="22"/>
    </row>
    <row r="103" spans="2:8">
      <c r="B103" s="64">
        <v>636</v>
      </c>
      <c r="C103" s="71" t="s">
        <v>94</v>
      </c>
      <c r="D103" s="71" t="s">
        <v>52</v>
      </c>
      <c r="E103" s="66">
        <v>4.7</v>
      </c>
      <c r="F103" s="73"/>
      <c r="G103" s="57">
        <f t="shared" si="5"/>
        <v>0</v>
      </c>
      <c r="H103" s="22"/>
    </row>
    <row r="104" spans="2:8">
      <c r="B104" s="64">
        <v>650</v>
      </c>
      <c r="C104" s="71" t="s">
        <v>203</v>
      </c>
      <c r="D104" s="71" t="s">
        <v>204</v>
      </c>
      <c r="E104" s="66">
        <v>5.0999999999999996</v>
      </c>
      <c r="F104" s="73"/>
      <c r="G104" s="57">
        <f t="shared" si="5"/>
        <v>0</v>
      </c>
      <c r="H104" s="22"/>
    </row>
    <row r="105" spans="2:8">
      <c r="B105" s="64">
        <v>760</v>
      </c>
      <c r="C105" s="71" t="s">
        <v>107</v>
      </c>
      <c r="D105" s="54" t="s">
        <v>108</v>
      </c>
      <c r="E105" s="66">
        <v>3.74</v>
      </c>
      <c r="F105" s="73"/>
      <c r="G105" s="57">
        <f t="shared" si="5"/>
        <v>0</v>
      </c>
    </row>
    <row r="106" spans="2:8">
      <c r="B106" s="64">
        <v>706</v>
      </c>
      <c r="C106" s="71" t="s">
        <v>53</v>
      </c>
      <c r="D106" s="71" t="s">
        <v>16</v>
      </c>
      <c r="E106" s="81">
        <v>1.95</v>
      </c>
      <c r="F106" s="73"/>
      <c r="G106" s="57">
        <f t="shared" si="5"/>
        <v>0</v>
      </c>
    </row>
    <row r="107" spans="2:8">
      <c r="B107" s="64">
        <v>723</v>
      </c>
      <c r="C107" s="71" t="s">
        <v>54</v>
      </c>
      <c r="D107" s="71" t="s">
        <v>16</v>
      </c>
      <c r="E107" s="66">
        <v>2.35</v>
      </c>
      <c r="F107" s="73"/>
      <c r="G107" s="57">
        <f t="shared" si="5"/>
        <v>0</v>
      </c>
      <c r="H107" s="22"/>
    </row>
    <row r="108" spans="2:8">
      <c r="B108" s="64">
        <v>724</v>
      </c>
      <c r="C108" s="71" t="s">
        <v>55</v>
      </c>
      <c r="D108" s="71" t="s">
        <v>16</v>
      </c>
      <c r="E108" s="81">
        <v>2.35</v>
      </c>
      <c r="F108" s="73"/>
      <c r="G108" s="57">
        <f t="shared" si="5"/>
        <v>0</v>
      </c>
    </row>
    <row r="109" spans="2:8">
      <c r="B109" s="64">
        <v>824</v>
      </c>
      <c r="C109" s="71" t="s">
        <v>56</v>
      </c>
      <c r="D109" s="71" t="s">
        <v>57</v>
      </c>
      <c r="E109" s="66">
        <v>2.85</v>
      </c>
      <c r="F109" s="73"/>
      <c r="G109" s="57">
        <f t="shared" si="5"/>
        <v>0</v>
      </c>
      <c r="H109" s="22"/>
    </row>
    <row r="110" spans="2:8">
      <c r="B110" s="101" t="s">
        <v>147</v>
      </c>
      <c r="C110" s="84"/>
      <c r="D110" s="84"/>
      <c r="E110" s="85"/>
      <c r="F110" s="86"/>
      <c r="G110" s="85"/>
    </row>
    <row r="111" spans="2:8">
      <c r="B111" s="78" t="s">
        <v>62</v>
      </c>
      <c r="C111" s="74" t="s">
        <v>173</v>
      </c>
      <c r="D111" s="75"/>
      <c r="E111" s="77"/>
      <c r="F111" s="79"/>
      <c r="G111" s="77"/>
    </row>
    <row r="112" spans="2:8">
      <c r="B112" s="111">
        <v>1702</v>
      </c>
      <c r="C112" s="71" t="s">
        <v>79</v>
      </c>
      <c r="D112" s="71" t="s">
        <v>61</v>
      </c>
      <c r="E112" s="66">
        <v>5.44</v>
      </c>
      <c r="F112" s="73"/>
      <c r="G112" s="57">
        <f>F112*E112</f>
        <v>0</v>
      </c>
      <c r="H112" s="22"/>
    </row>
    <row r="113" spans="2:8">
      <c r="B113" s="111">
        <v>1784</v>
      </c>
      <c r="C113" s="71" t="s">
        <v>80</v>
      </c>
      <c r="D113" s="71" t="s">
        <v>64</v>
      </c>
      <c r="E113" s="66">
        <v>4.62</v>
      </c>
      <c r="F113" s="73"/>
      <c r="G113" s="57">
        <f>F113*E113</f>
        <v>0</v>
      </c>
      <c r="H113" s="22"/>
    </row>
    <row r="114" spans="2:8">
      <c r="B114" s="111">
        <v>1750</v>
      </c>
      <c r="C114" s="71" t="s">
        <v>81</v>
      </c>
      <c r="D114" s="71" t="s">
        <v>60</v>
      </c>
      <c r="E114" s="66">
        <v>3.91</v>
      </c>
      <c r="F114" s="73"/>
      <c r="G114" s="57">
        <f>F114*E114</f>
        <v>0</v>
      </c>
      <c r="H114" s="22"/>
    </row>
    <row r="115" spans="2:8">
      <c r="B115" s="111">
        <v>1790</v>
      </c>
      <c r="C115" s="71" t="s">
        <v>82</v>
      </c>
      <c r="D115" s="71" t="s">
        <v>60</v>
      </c>
      <c r="E115" s="66">
        <v>3.91</v>
      </c>
      <c r="F115" s="92"/>
      <c r="G115" s="57">
        <f>F115*E115</f>
        <v>0</v>
      </c>
      <c r="H115" s="22"/>
    </row>
    <row r="116" spans="2:8">
      <c r="B116" s="78" t="s">
        <v>58</v>
      </c>
      <c r="C116" s="74" t="s">
        <v>212</v>
      </c>
      <c r="D116" s="75"/>
      <c r="E116" s="77"/>
      <c r="F116" s="79"/>
      <c r="G116" s="77"/>
    </row>
    <row r="117" spans="2:8">
      <c r="B117" s="111">
        <v>1745</v>
      </c>
      <c r="C117" s="71" t="s">
        <v>59</v>
      </c>
      <c r="D117" s="71" t="s">
        <v>60</v>
      </c>
      <c r="E117" s="66">
        <v>4.2699999999999996</v>
      </c>
      <c r="F117" s="73"/>
      <c r="G117" s="57">
        <f>F117*E117</f>
        <v>0</v>
      </c>
      <c r="H117" s="22"/>
    </row>
    <row r="118" spans="2:8">
      <c r="B118" s="111">
        <v>1747</v>
      </c>
      <c r="C118" s="71" t="s">
        <v>115</v>
      </c>
      <c r="D118" s="71" t="s">
        <v>64</v>
      </c>
      <c r="E118" s="66">
        <v>3.7</v>
      </c>
      <c r="F118" s="73"/>
      <c r="G118" s="57">
        <f>F118*E118</f>
        <v>0</v>
      </c>
      <c r="H118" s="22"/>
    </row>
    <row r="119" spans="2:8">
      <c r="B119" s="78" t="s">
        <v>200</v>
      </c>
      <c r="C119" s="74" t="s">
        <v>174</v>
      </c>
      <c r="D119" s="75"/>
      <c r="E119" s="77"/>
      <c r="F119" s="79"/>
      <c r="G119" s="77"/>
    </row>
    <row r="120" spans="2:8">
      <c r="B120" s="112">
        <v>6050</v>
      </c>
      <c r="C120" s="53" t="s">
        <v>201</v>
      </c>
      <c r="D120" s="71" t="s">
        <v>60</v>
      </c>
      <c r="E120" s="81">
        <v>4.6100000000000003</v>
      </c>
      <c r="F120" s="113"/>
      <c r="G120" s="57">
        <f>F120*E120</f>
        <v>0</v>
      </c>
    </row>
    <row r="121" spans="2:8">
      <c r="B121" s="111">
        <v>6061</v>
      </c>
      <c r="C121" s="71" t="s">
        <v>202</v>
      </c>
      <c r="D121" s="71" t="s">
        <v>64</v>
      </c>
      <c r="E121" s="66">
        <v>5</v>
      </c>
      <c r="F121" s="73"/>
      <c r="G121" s="57">
        <f>F121*E121</f>
        <v>0</v>
      </c>
      <c r="H121" s="22"/>
    </row>
    <row r="122" spans="2:8">
      <c r="B122" s="78" t="s">
        <v>77</v>
      </c>
      <c r="C122" s="74" t="s">
        <v>175</v>
      </c>
      <c r="D122" s="75"/>
      <c r="E122" s="77"/>
      <c r="F122" s="79"/>
      <c r="G122" s="77"/>
    </row>
    <row r="123" spans="2:8">
      <c r="B123" s="64">
        <v>1722</v>
      </c>
      <c r="C123" s="71" t="s">
        <v>65</v>
      </c>
      <c r="D123" s="71" t="s">
        <v>60</v>
      </c>
      <c r="E123" s="66">
        <v>3.56</v>
      </c>
      <c r="F123" s="73"/>
      <c r="G123" s="57">
        <f>F123*E123</f>
        <v>0</v>
      </c>
    </row>
    <row r="124" spans="2:8">
      <c r="B124" s="64">
        <v>1727</v>
      </c>
      <c r="C124" s="71" t="s">
        <v>113</v>
      </c>
      <c r="D124" s="71" t="s">
        <v>64</v>
      </c>
      <c r="E124" s="66">
        <v>3.7</v>
      </c>
      <c r="F124" s="73"/>
      <c r="G124" s="57">
        <f>F124*E124</f>
        <v>0</v>
      </c>
    </row>
    <row r="125" spans="2:8">
      <c r="B125" s="78" t="s">
        <v>13</v>
      </c>
      <c r="C125" s="74" t="s">
        <v>163</v>
      </c>
      <c r="D125" s="75"/>
      <c r="E125" s="77"/>
      <c r="F125" s="79"/>
      <c r="G125" s="77"/>
    </row>
    <row r="126" spans="2:8">
      <c r="B126" s="82">
        <v>3000</v>
      </c>
      <c r="C126" s="71" t="s">
        <v>85</v>
      </c>
      <c r="D126" s="54" t="s">
        <v>97</v>
      </c>
      <c r="E126" s="66">
        <v>3</v>
      </c>
      <c r="F126" s="114"/>
      <c r="G126" s="57">
        <f>F126*E126</f>
        <v>0</v>
      </c>
    </row>
    <row r="127" spans="2:8">
      <c r="B127" s="82">
        <v>3004</v>
      </c>
      <c r="C127" s="71" t="s">
        <v>86</v>
      </c>
      <c r="D127" s="54" t="s">
        <v>97</v>
      </c>
      <c r="E127" s="66">
        <v>3</v>
      </c>
      <c r="F127" s="73"/>
      <c r="G127" s="57">
        <f>F127*E127</f>
        <v>0</v>
      </c>
    </row>
    <row r="128" spans="2:8">
      <c r="B128" s="82">
        <v>3020</v>
      </c>
      <c r="C128" s="71" t="s">
        <v>116</v>
      </c>
      <c r="D128" s="71" t="s">
        <v>64</v>
      </c>
      <c r="E128" s="66">
        <v>3.84</v>
      </c>
      <c r="F128" s="73"/>
      <c r="G128" s="57">
        <f>F128*E128</f>
        <v>0</v>
      </c>
    </row>
    <row r="129" spans="2:8">
      <c r="B129" s="78" t="s">
        <v>104</v>
      </c>
      <c r="C129" s="74" t="s">
        <v>176</v>
      </c>
      <c r="D129" s="75"/>
      <c r="E129" s="77"/>
      <c r="F129" s="79"/>
      <c r="G129" s="77"/>
    </row>
    <row r="130" spans="2:8">
      <c r="B130" s="111">
        <v>3040</v>
      </c>
      <c r="C130" s="71" t="s">
        <v>105</v>
      </c>
      <c r="D130" s="71" t="s">
        <v>60</v>
      </c>
      <c r="E130" s="66">
        <v>4.0599999999999996</v>
      </c>
      <c r="F130" s="73"/>
      <c r="G130" s="57">
        <f>F130*E130</f>
        <v>0</v>
      </c>
    </row>
    <row r="131" spans="2:8">
      <c r="B131" s="64">
        <v>3050</v>
      </c>
      <c r="C131" s="71" t="s">
        <v>106</v>
      </c>
      <c r="D131" s="71" t="s">
        <v>64</v>
      </c>
      <c r="E131" s="66">
        <v>4.4800000000000004</v>
      </c>
      <c r="F131" s="115"/>
      <c r="G131" s="57">
        <f>F131*E131</f>
        <v>0</v>
      </c>
    </row>
    <row r="132" spans="2:8">
      <c r="B132" s="78" t="s">
        <v>109</v>
      </c>
      <c r="C132" s="74" t="s">
        <v>177</v>
      </c>
      <c r="D132" s="75"/>
      <c r="E132" s="77"/>
      <c r="F132" s="79"/>
      <c r="G132" s="77"/>
    </row>
    <row r="133" spans="2:8">
      <c r="B133" s="111">
        <v>3080</v>
      </c>
      <c r="C133" s="71" t="s">
        <v>111</v>
      </c>
      <c r="D133" s="71" t="s">
        <v>60</v>
      </c>
      <c r="E133" s="66">
        <v>4.4800000000000004</v>
      </c>
      <c r="F133" s="115"/>
      <c r="G133" s="57">
        <f>F133*E133</f>
        <v>0</v>
      </c>
      <c r="H133" s="22"/>
    </row>
    <row r="134" spans="2:8">
      <c r="B134" s="64">
        <v>3090</v>
      </c>
      <c r="C134" s="71" t="s">
        <v>110</v>
      </c>
      <c r="D134" s="71" t="s">
        <v>64</v>
      </c>
      <c r="E134" s="66">
        <v>4.0599999999999996</v>
      </c>
      <c r="F134" s="115"/>
      <c r="G134" s="57">
        <f>F134*E134</f>
        <v>0</v>
      </c>
      <c r="H134" s="22"/>
    </row>
    <row r="135" spans="2:8">
      <c r="B135" s="64"/>
      <c r="C135" s="71" t="s">
        <v>205</v>
      </c>
      <c r="D135" s="71"/>
      <c r="E135" s="66">
        <v>4.13</v>
      </c>
      <c r="F135" s="115"/>
      <c r="G135" s="57">
        <f>F135*E135</f>
        <v>0</v>
      </c>
      <c r="H135" s="22"/>
    </row>
    <row r="136" spans="2:8">
      <c r="B136" s="78" t="s">
        <v>182</v>
      </c>
      <c r="C136" s="116" t="s">
        <v>191</v>
      </c>
      <c r="D136" s="117"/>
      <c r="E136" s="118"/>
      <c r="F136" s="119"/>
      <c r="G136" s="120"/>
    </row>
    <row r="137" spans="2:8">
      <c r="B137" s="64">
        <v>6000</v>
      </c>
      <c r="C137" s="121" t="s">
        <v>185</v>
      </c>
      <c r="D137" s="71" t="s">
        <v>183</v>
      </c>
      <c r="E137" s="66">
        <v>4</v>
      </c>
      <c r="F137" s="115"/>
      <c r="G137" s="57">
        <f>F137*E137</f>
        <v>0</v>
      </c>
    </row>
    <row r="138" spans="2:8">
      <c r="B138" s="64">
        <v>6030</v>
      </c>
      <c r="C138" s="121" t="s">
        <v>186</v>
      </c>
      <c r="D138" s="71" t="s">
        <v>184</v>
      </c>
      <c r="E138" s="66">
        <v>5.56</v>
      </c>
      <c r="F138" s="115"/>
      <c r="G138" s="57">
        <f>F138*E138</f>
        <v>0</v>
      </c>
    </row>
    <row r="139" spans="2:8">
      <c r="B139" s="64">
        <v>6010</v>
      </c>
      <c r="C139" s="121" t="s">
        <v>187</v>
      </c>
      <c r="D139" s="71" t="s">
        <v>183</v>
      </c>
      <c r="E139" s="66">
        <v>4.22</v>
      </c>
      <c r="F139" s="115"/>
      <c r="G139" s="57">
        <f>F139*E139</f>
        <v>0</v>
      </c>
    </row>
    <row r="140" spans="2:8">
      <c r="B140" s="64">
        <v>6020</v>
      </c>
      <c r="C140" s="121" t="s">
        <v>188</v>
      </c>
      <c r="D140" s="71" t="s">
        <v>183</v>
      </c>
      <c r="E140" s="66">
        <v>4.4400000000000004</v>
      </c>
      <c r="F140" s="115"/>
      <c r="G140" s="57">
        <f>F140*E140</f>
        <v>0</v>
      </c>
    </row>
    <row r="141" spans="2:8">
      <c r="B141" s="101" t="s">
        <v>148</v>
      </c>
      <c r="C141" s="84"/>
      <c r="D141" s="84"/>
      <c r="E141" s="85"/>
      <c r="F141" s="86"/>
      <c r="G141" s="85"/>
    </row>
    <row r="142" spans="2:8">
      <c r="B142" s="122" t="s">
        <v>78</v>
      </c>
      <c r="C142" s="123"/>
      <c r="D142" s="124"/>
      <c r="E142" s="125"/>
      <c r="F142" s="126"/>
      <c r="G142" s="125"/>
    </row>
    <row r="143" spans="2:8">
      <c r="B143" s="64" t="s">
        <v>66</v>
      </c>
      <c r="C143" s="71" t="s">
        <v>67</v>
      </c>
      <c r="D143" s="71" t="s">
        <v>68</v>
      </c>
      <c r="E143" s="127">
        <v>64.03</v>
      </c>
      <c r="F143" s="128"/>
      <c r="G143" s="57">
        <f>F143*E143</f>
        <v>0</v>
      </c>
    </row>
    <row r="144" spans="2:8">
      <c r="B144" s="64" t="s">
        <v>66</v>
      </c>
      <c r="C144" s="71" t="s">
        <v>123</v>
      </c>
      <c r="D144" s="71" t="s">
        <v>208</v>
      </c>
      <c r="E144" s="127">
        <v>8.26</v>
      </c>
      <c r="F144" s="128"/>
      <c r="G144" s="57">
        <f t="shared" ref="G144:G151" si="6">F144*E144</f>
        <v>0</v>
      </c>
    </row>
    <row r="145" spans="2:12">
      <c r="B145" s="64" t="s">
        <v>66</v>
      </c>
      <c r="C145" s="71" t="s">
        <v>33</v>
      </c>
      <c r="D145" s="71" t="s">
        <v>208</v>
      </c>
      <c r="E145" s="127">
        <v>8.26</v>
      </c>
      <c r="F145" s="128"/>
      <c r="G145" s="57">
        <f t="shared" si="6"/>
        <v>0</v>
      </c>
    </row>
    <row r="146" spans="2:12">
      <c r="B146" s="64" t="s">
        <v>66</v>
      </c>
      <c r="C146" s="71" t="s">
        <v>34</v>
      </c>
      <c r="D146" s="71" t="s">
        <v>208</v>
      </c>
      <c r="E146" s="127">
        <v>8.26</v>
      </c>
      <c r="F146" s="128"/>
      <c r="G146" s="57">
        <f t="shared" si="6"/>
        <v>0</v>
      </c>
    </row>
    <row r="147" spans="2:12">
      <c r="B147" s="64" t="s">
        <v>66</v>
      </c>
      <c r="C147" s="71" t="s">
        <v>124</v>
      </c>
      <c r="D147" s="71" t="s">
        <v>208</v>
      </c>
      <c r="E147" s="127">
        <v>8.26</v>
      </c>
      <c r="F147" s="128"/>
      <c r="G147" s="57">
        <f t="shared" si="6"/>
        <v>0</v>
      </c>
    </row>
    <row r="148" spans="2:12">
      <c r="B148" s="64" t="s">
        <v>66</v>
      </c>
      <c r="C148" s="71" t="s">
        <v>35</v>
      </c>
      <c r="D148" s="71" t="s">
        <v>208</v>
      </c>
      <c r="E148" s="127">
        <v>8.26</v>
      </c>
      <c r="F148" s="128"/>
      <c r="G148" s="57">
        <f t="shared" si="6"/>
        <v>0</v>
      </c>
    </row>
    <row r="149" spans="2:12">
      <c r="B149" s="64" t="s">
        <v>66</v>
      </c>
      <c r="C149" s="71" t="s">
        <v>36</v>
      </c>
      <c r="D149" s="71" t="s">
        <v>208</v>
      </c>
      <c r="E149" s="127">
        <v>8.26</v>
      </c>
      <c r="F149" s="128"/>
      <c r="G149" s="57">
        <f t="shared" si="6"/>
        <v>0</v>
      </c>
    </row>
    <row r="150" spans="2:12">
      <c r="B150" s="64" t="s">
        <v>66</v>
      </c>
      <c r="C150" s="71" t="s">
        <v>37</v>
      </c>
      <c r="D150" s="71" t="s">
        <v>208</v>
      </c>
      <c r="E150" s="127">
        <v>8.26</v>
      </c>
      <c r="F150" s="128"/>
      <c r="G150" s="57">
        <f t="shared" si="6"/>
        <v>0</v>
      </c>
    </row>
    <row r="151" spans="2:12">
      <c r="B151" s="64" t="s">
        <v>66</v>
      </c>
      <c r="C151" s="71" t="s">
        <v>38</v>
      </c>
      <c r="D151" s="71" t="s">
        <v>208</v>
      </c>
      <c r="E151" s="127">
        <v>8.26</v>
      </c>
      <c r="F151" s="128"/>
      <c r="G151" s="57">
        <f t="shared" si="6"/>
        <v>0</v>
      </c>
      <c r="J151" s="2"/>
      <c r="K151" s="2"/>
      <c r="L151" s="2"/>
    </row>
    <row r="152" spans="2:12">
      <c r="B152" s="64" t="s">
        <v>66</v>
      </c>
      <c r="C152" s="71" t="s">
        <v>39</v>
      </c>
      <c r="D152" s="71" t="s">
        <v>208</v>
      </c>
      <c r="E152" s="127">
        <v>8.26</v>
      </c>
      <c r="F152" s="115"/>
      <c r="G152" s="57">
        <f>F152*E152</f>
        <v>0</v>
      </c>
      <c r="H152" s="25"/>
      <c r="I152" s="26"/>
      <c r="J152" s="27"/>
      <c r="K152" s="154"/>
      <c r="L152" s="2"/>
    </row>
    <row r="153" spans="2:12">
      <c r="B153" s="101" t="s">
        <v>69</v>
      </c>
      <c r="C153" s="84"/>
      <c r="D153" s="84"/>
      <c r="E153" s="85"/>
      <c r="F153" s="86"/>
      <c r="G153" s="85"/>
      <c r="J153" s="2"/>
      <c r="K153" s="2"/>
      <c r="L153" s="2"/>
    </row>
    <row r="154" spans="2:12">
      <c r="B154" s="122" t="s">
        <v>76</v>
      </c>
      <c r="C154" s="129"/>
      <c r="D154" s="129"/>
      <c r="E154" s="130"/>
      <c r="F154" s="131"/>
      <c r="G154" s="130"/>
    </row>
    <row r="155" spans="2:12">
      <c r="B155" s="64">
        <v>632</v>
      </c>
      <c r="C155" s="71" t="s">
        <v>215</v>
      </c>
      <c r="D155" s="71" t="s">
        <v>213</v>
      </c>
      <c r="E155" s="127">
        <v>40.69</v>
      </c>
      <c r="F155" s="115"/>
      <c r="G155" s="57">
        <f t="shared" ref="G155:G163" si="7">F155*E155</f>
        <v>0</v>
      </c>
    </row>
    <row r="156" spans="2:12">
      <c r="B156" s="64">
        <v>634</v>
      </c>
      <c r="C156" s="71" t="s">
        <v>216</v>
      </c>
      <c r="D156" s="71" t="s">
        <v>213</v>
      </c>
      <c r="E156" s="127">
        <v>40.69</v>
      </c>
      <c r="F156" s="115"/>
      <c r="G156" s="57">
        <f t="shared" si="7"/>
        <v>0</v>
      </c>
    </row>
    <row r="157" spans="2:12">
      <c r="B157" s="64">
        <v>636</v>
      </c>
      <c r="C157" s="71" t="s">
        <v>217</v>
      </c>
      <c r="D157" s="71" t="s">
        <v>214</v>
      </c>
      <c r="E157" s="127">
        <v>40.69</v>
      </c>
      <c r="F157" s="115"/>
      <c r="G157" s="57">
        <f t="shared" si="7"/>
        <v>0</v>
      </c>
    </row>
    <row r="158" spans="2:12">
      <c r="B158" s="64">
        <v>649</v>
      </c>
      <c r="C158" s="71" t="s">
        <v>219</v>
      </c>
      <c r="D158" s="71" t="s">
        <v>218</v>
      </c>
      <c r="E158" s="127">
        <v>40.69</v>
      </c>
      <c r="F158" s="115"/>
      <c r="G158" s="57">
        <f t="shared" si="7"/>
        <v>0</v>
      </c>
    </row>
    <row r="159" spans="2:12">
      <c r="B159" s="64">
        <v>650</v>
      </c>
      <c r="C159" s="71" t="s">
        <v>220</v>
      </c>
      <c r="D159" s="71" t="s">
        <v>218</v>
      </c>
      <c r="E159" s="127">
        <v>40.69</v>
      </c>
      <c r="F159" s="115"/>
      <c r="G159" s="57">
        <f t="shared" si="7"/>
        <v>0</v>
      </c>
    </row>
    <row r="160" spans="2:12">
      <c r="B160" s="64">
        <v>651</v>
      </c>
      <c r="C160" s="71" t="s">
        <v>221</v>
      </c>
      <c r="D160" s="71" t="s">
        <v>218</v>
      </c>
      <c r="E160" s="127">
        <v>40.69</v>
      </c>
      <c r="F160" s="115"/>
      <c r="G160" s="57">
        <f t="shared" si="7"/>
        <v>0</v>
      </c>
    </row>
    <row r="161" spans="2:8">
      <c r="B161" s="64">
        <v>723</v>
      </c>
      <c r="C161" s="71" t="s">
        <v>54</v>
      </c>
      <c r="D161" s="71" t="s">
        <v>112</v>
      </c>
      <c r="E161" s="127">
        <v>1.53</v>
      </c>
      <c r="F161" s="115"/>
      <c r="G161" s="57">
        <f t="shared" si="7"/>
        <v>0</v>
      </c>
    </row>
    <row r="162" spans="2:8">
      <c r="B162" s="111">
        <v>800</v>
      </c>
      <c r="C162" s="71" t="s">
        <v>70</v>
      </c>
      <c r="D162" s="71" t="s">
        <v>222</v>
      </c>
      <c r="E162" s="127">
        <v>0.45</v>
      </c>
      <c r="F162" s="115"/>
      <c r="G162" s="57">
        <f t="shared" si="7"/>
        <v>0</v>
      </c>
    </row>
    <row r="163" spans="2:8">
      <c r="B163" s="111">
        <v>800</v>
      </c>
      <c r="C163" s="71" t="s">
        <v>70</v>
      </c>
      <c r="D163" s="71" t="s">
        <v>71</v>
      </c>
      <c r="E163" s="127">
        <v>43.97</v>
      </c>
      <c r="F163" s="115"/>
      <c r="G163" s="57">
        <f t="shared" si="7"/>
        <v>0</v>
      </c>
    </row>
    <row r="164" spans="2:8">
      <c r="B164" s="101" t="s">
        <v>150</v>
      </c>
      <c r="C164" s="84"/>
      <c r="D164" s="84"/>
      <c r="E164" s="85"/>
      <c r="F164" s="86"/>
      <c r="G164" s="85"/>
    </row>
    <row r="165" spans="2:8">
      <c r="B165" s="122" t="s">
        <v>62</v>
      </c>
      <c r="C165" s="123"/>
      <c r="D165" s="124"/>
      <c r="E165" s="125"/>
      <c r="F165" s="126"/>
      <c r="G165" s="125"/>
    </row>
    <row r="166" spans="2:8">
      <c r="B166" s="64" t="s">
        <v>73</v>
      </c>
      <c r="C166" s="71" t="s">
        <v>74</v>
      </c>
      <c r="D166" s="71" t="s">
        <v>75</v>
      </c>
      <c r="E166" s="127">
        <v>8.5399999999999991</v>
      </c>
      <c r="F166" s="115"/>
      <c r="G166" s="57">
        <f>F166*E166</f>
        <v>0</v>
      </c>
    </row>
    <row r="167" spans="2:8">
      <c r="B167" s="111">
        <v>1782</v>
      </c>
      <c r="C167" s="71" t="s">
        <v>63</v>
      </c>
      <c r="D167" s="71" t="s">
        <v>72</v>
      </c>
      <c r="E167" s="127">
        <v>38.42</v>
      </c>
      <c r="F167" s="115"/>
      <c r="G167" s="57">
        <f>F167*E167</f>
        <v>0</v>
      </c>
      <c r="H167" s="22"/>
    </row>
    <row r="168" spans="2:8">
      <c r="B168" s="132" t="s">
        <v>149</v>
      </c>
      <c r="C168" s="133"/>
      <c r="D168" s="133"/>
      <c r="E168" s="134"/>
      <c r="F168" s="135"/>
      <c r="G168" s="134"/>
    </row>
    <row r="169" spans="2:8">
      <c r="B169" s="111">
        <v>2400</v>
      </c>
      <c r="C169" s="136" t="s">
        <v>209</v>
      </c>
      <c r="D169" s="71"/>
      <c r="E169" s="81">
        <v>5.69</v>
      </c>
      <c r="F169" s="115"/>
      <c r="G169" s="57">
        <f>F169*E169</f>
        <v>0</v>
      </c>
      <c r="H169" s="22"/>
    </row>
    <row r="170" spans="2:8">
      <c r="B170" s="137">
        <v>2410</v>
      </c>
      <c r="C170" s="136" t="s">
        <v>210</v>
      </c>
      <c r="D170" s="65"/>
      <c r="E170" s="81">
        <v>8.69</v>
      </c>
      <c r="F170" s="115"/>
      <c r="G170" s="57">
        <f>F170*E170</f>
        <v>0</v>
      </c>
    </row>
    <row r="171" spans="2:8">
      <c r="B171" s="137">
        <v>2420</v>
      </c>
      <c r="C171" s="136" t="s">
        <v>211</v>
      </c>
      <c r="D171" s="65"/>
      <c r="E171" s="81">
        <v>8.16</v>
      </c>
      <c r="F171" s="115"/>
      <c r="G171" s="57">
        <f>F171*E171</f>
        <v>0</v>
      </c>
    </row>
    <row r="172" spans="2:8">
      <c r="B172" s="138" t="s">
        <v>134</v>
      </c>
      <c r="C172" s="139"/>
      <c r="D172" s="140"/>
      <c r="E172" s="141"/>
      <c r="F172" s="142"/>
      <c r="G172" s="141"/>
    </row>
    <row r="173" spans="2:8">
      <c r="B173" s="143"/>
      <c r="C173" s="144" t="s">
        <v>206</v>
      </c>
      <c r="D173" s="145"/>
      <c r="E173" s="81">
        <v>8.9700000000000006</v>
      </c>
      <c r="F173" s="115"/>
      <c r="G173" s="57">
        <f t="shared" ref="G173:G181" si="8">F173*E173</f>
        <v>0</v>
      </c>
      <c r="H173" s="22"/>
    </row>
    <row r="174" spans="2:8">
      <c r="B174" s="143"/>
      <c r="C174" s="144" t="s">
        <v>207</v>
      </c>
      <c r="D174" s="145"/>
      <c r="E174" s="81">
        <v>8.9700000000000006</v>
      </c>
      <c r="F174" s="115"/>
      <c r="G174" s="57">
        <f>E174*F174</f>
        <v>0</v>
      </c>
      <c r="H174" s="22"/>
    </row>
    <row r="175" spans="2:8">
      <c r="B175" s="143"/>
      <c r="C175" s="144" t="s">
        <v>135</v>
      </c>
      <c r="D175" s="145"/>
      <c r="E175" s="81">
        <v>9.9600000000000009</v>
      </c>
      <c r="F175" s="115"/>
      <c r="G175" s="57">
        <f t="shared" si="8"/>
        <v>0</v>
      </c>
      <c r="H175" s="22"/>
    </row>
    <row r="176" spans="2:8">
      <c r="B176" s="143"/>
      <c r="C176" s="144" t="s">
        <v>136</v>
      </c>
      <c r="D176" s="145"/>
      <c r="E176" s="81">
        <v>4.34</v>
      </c>
      <c r="F176" s="115"/>
      <c r="G176" s="57">
        <f t="shared" si="8"/>
        <v>0</v>
      </c>
      <c r="H176" s="22"/>
    </row>
    <row r="177" spans="2:8">
      <c r="B177" s="143"/>
      <c r="C177" s="144" t="s">
        <v>223</v>
      </c>
      <c r="D177" s="145"/>
      <c r="E177" s="81">
        <v>44.7</v>
      </c>
      <c r="F177" s="115"/>
      <c r="G177" s="57">
        <f t="shared" si="8"/>
        <v>0</v>
      </c>
      <c r="H177" s="22"/>
    </row>
    <row r="178" spans="2:8">
      <c r="B178" s="143"/>
      <c r="C178" s="144" t="s">
        <v>224</v>
      </c>
      <c r="D178" s="145"/>
      <c r="E178" s="81">
        <v>7.5</v>
      </c>
      <c r="F178" s="115"/>
      <c r="G178" s="57">
        <f t="shared" si="8"/>
        <v>0</v>
      </c>
      <c r="H178" s="22"/>
    </row>
    <row r="179" spans="2:8">
      <c r="B179" s="143"/>
      <c r="C179" s="144" t="s">
        <v>181</v>
      </c>
      <c r="D179" s="145"/>
      <c r="E179" s="81">
        <v>12.81</v>
      </c>
      <c r="F179" s="115"/>
      <c r="G179" s="57">
        <f t="shared" si="8"/>
        <v>0</v>
      </c>
      <c r="H179" s="22"/>
    </row>
    <row r="180" spans="2:8">
      <c r="B180" s="143"/>
      <c r="C180" s="143" t="s">
        <v>192</v>
      </c>
      <c r="D180" s="145"/>
      <c r="E180" s="81">
        <v>9.9600000000000009</v>
      </c>
      <c r="F180" s="115"/>
      <c r="G180" s="57">
        <f t="shared" si="8"/>
        <v>0</v>
      </c>
      <c r="H180" s="22"/>
    </row>
    <row r="181" spans="2:8">
      <c r="B181" s="143"/>
      <c r="C181" s="144" t="s">
        <v>193</v>
      </c>
      <c r="D181" s="145"/>
      <c r="E181" s="81">
        <v>15.6</v>
      </c>
      <c r="F181" s="115"/>
      <c r="G181" s="57">
        <f t="shared" si="8"/>
        <v>0</v>
      </c>
      <c r="H181" s="22"/>
    </row>
    <row r="182" spans="2:8">
      <c r="B182" s="146" t="s">
        <v>137</v>
      </c>
      <c r="C182" s="147"/>
      <c r="D182" s="147"/>
      <c r="E182" s="148"/>
      <c r="F182" s="149"/>
      <c r="G182" s="148"/>
    </row>
    <row r="183" spans="2:8">
      <c r="B183" s="150" t="s">
        <v>138</v>
      </c>
      <c r="C183" s="151" t="s">
        <v>139</v>
      </c>
      <c r="D183" s="152" t="s">
        <v>140</v>
      </c>
      <c r="E183" s="81">
        <v>9.25</v>
      </c>
      <c r="F183" s="115"/>
      <c r="G183" s="153">
        <f>F183*E183</f>
        <v>0</v>
      </c>
      <c r="H183" s="22"/>
    </row>
    <row r="184" spans="2:8" ht="16" thickBot="1">
      <c r="B184" s="16"/>
      <c r="C184" s="7"/>
      <c r="D184" s="7"/>
      <c r="E184" s="19"/>
      <c r="F184" s="41">
        <f>SUM(F10:F183)</f>
        <v>0</v>
      </c>
      <c r="G184" s="38">
        <f>SUM(G10:G183)</f>
        <v>0</v>
      </c>
    </row>
    <row r="185" spans="2:8" ht="16" thickBot="1">
      <c r="B185" s="6"/>
      <c r="C185" s="4"/>
      <c r="D185" s="4"/>
      <c r="E185" s="5"/>
      <c r="F185" s="36" t="s">
        <v>228</v>
      </c>
      <c r="G185" s="39">
        <f>G184/100*21</f>
        <v>0</v>
      </c>
    </row>
    <row r="186" spans="2:8" ht="46" thickBot="1">
      <c r="B186" s="4"/>
      <c r="C186" s="4"/>
      <c r="D186" s="4"/>
      <c r="E186" s="8"/>
      <c r="F186" s="37" t="s">
        <v>229</v>
      </c>
      <c r="G186" s="40">
        <f>G183+G185</f>
        <v>0</v>
      </c>
    </row>
    <row r="187" spans="2:8">
      <c r="B187" s="4"/>
      <c r="C187" s="4"/>
      <c r="D187" s="4"/>
      <c r="E187" s="8"/>
      <c r="F187" s="24"/>
    </row>
    <row r="188" spans="2:8">
      <c r="B188" s="14"/>
      <c r="E188" s="4"/>
      <c r="F188" s="23"/>
    </row>
    <row r="189" spans="2:8">
      <c r="B189" s="14"/>
      <c r="F189" s="23"/>
    </row>
    <row r="190" spans="2:8">
      <c r="B190" s="14"/>
      <c r="F190" s="23"/>
    </row>
    <row r="191" spans="2:8">
      <c r="B191" s="14"/>
      <c r="F191" s="18"/>
    </row>
    <row r="192" spans="2:8">
      <c r="B192" s="14"/>
      <c r="F192" s="18"/>
    </row>
    <row r="193" spans="2:6">
      <c r="B193" s="14"/>
      <c r="F193" s="18"/>
    </row>
    <row r="194" spans="2:6">
      <c r="B194" s="14"/>
      <c r="F194" s="18"/>
    </row>
    <row r="195" spans="2:6">
      <c r="B195" s="14"/>
      <c r="F195" s="18"/>
    </row>
    <row r="196" spans="2:6">
      <c r="B196" s="14"/>
      <c r="F196" s="18"/>
    </row>
    <row r="197" spans="2:6">
      <c r="B197" s="14"/>
      <c r="F197" s="18"/>
    </row>
    <row r="198" spans="2:6">
      <c r="B198" s="14"/>
      <c r="F198" s="18"/>
    </row>
    <row r="199" spans="2:6">
      <c r="B199" s="14"/>
      <c r="F199" s="18"/>
    </row>
    <row r="200" spans="2:6">
      <c r="B200" s="14"/>
      <c r="F200" s="18"/>
    </row>
    <row r="201" spans="2:6">
      <c r="B201" s="14"/>
      <c r="F201" s="18"/>
    </row>
    <row r="202" spans="2:6">
      <c r="B202" s="14"/>
      <c r="F202" s="18"/>
    </row>
    <row r="203" spans="2:6">
      <c r="B203" s="14"/>
      <c r="F203" s="18"/>
    </row>
    <row r="204" spans="2:6">
      <c r="B204" s="14"/>
      <c r="F204" s="18"/>
    </row>
    <row r="205" spans="2:6">
      <c r="B205" s="14"/>
      <c r="F205" s="18"/>
    </row>
    <row r="206" spans="2:6">
      <c r="B206" s="14"/>
      <c r="F206" s="18"/>
    </row>
    <row r="207" spans="2:6">
      <c r="B207" s="14"/>
      <c r="F207" s="4"/>
    </row>
    <row r="208" spans="2:6">
      <c r="B208" s="14"/>
      <c r="F208" s="4"/>
    </row>
    <row r="209" spans="2:6">
      <c r="B209" s="14"/>
      <c r="F209" s="4"/>
    </row>
    <row r="210" spans="2:6">
      <c r="B210" s="14"/>
      <c r="F210" s="4"/>
    </row>
    <row r="211" spans="2:6">
      <c r="B211" s="14"/>
      <c r="F211" s="4"/>
    </row>
    <row r="212" spans="2:6">
      <c r="B212" s="14"/>
      <c r="F212" s="4"/>
    </row>
    <row r="213" spans="2:6">
      <c r="B213" s="14"/>
      <c r="F213" s="4"/>
    </row>
    <row r="214" spans="2:6">
      <c r="B214" s="14"/>
      <c r="F214" s="4"/>
    </row>
    <row r="215" spans="2:6">
      <c r="B215" s="14"/>
      <c r="F215" s="4"/>
    </row>
    <row r="216" spans="2:6">
      <c r="F216" s="4"/>
    </row>
    <row r="217" spans="2:6">
      <c r="F217" s="4"/>
    </row>
    <row r="218" spans="2:6">
      <c r="F218" s="4"/>
    </row>
    <row r="219" spans="2:6">
      <c r="F219" s="4"/>
    </row>
    <row r="220" spans="2:6">
      <c r="F220" s="4"/>
    </row>
    <row r="221" spans="2:6">
      <c r="F221" s="4"/>
    </row>
    <row r="222" spans="2:6">
      <c r="F222" s="4"/>
    </row>
    <row r="223" spans="2:6">
      <c r="F223" s="4"/>
    </row>
    <row r="224" spans="2:6">
      <c r="F224" s="4"/>
    </row>
    <row r="225" spans="6:6">
      <c r="F225" s="4"/>
    </row>
    <row r="226" spans="6:6">
      <c r="F226" s="4"/>
    </row>
    <row r="227" spans="6:6">
      <c r="F227" s="4"/>
    </row>
    <row r="228" spans="6:6">
      <c r="F228" s="4"/>
    </row>
    <row r="229" spans="6:6">
      <c r="F229" s="4"/>
    </row>
    <row r="230" spans="6:6">
      <c r="F230" s="4"/>
    </row>
    <row r="231" spans="6:6">
      <c r="F231" s="4"/>
    </row>
    <row r="232" spans="6:6">
      <c r="F232" s="4"/>
    </row>
    <row r="233" spans="6:6">
      <c r="F233" s="4"/>
    </row>
    <row r="234" spans="6:6">
      <c r="F234" s="4"/>
    </row>
    <row r="235" spans="6:6">
      <c r="F235" s="4"/>
    </row>
    <row r="236" spans="6:6">
      <c r="F236" s="4"/>
    </row>
    <row r="237" spans="6:6">
      <c r="F237" s="4"/>
    </row>
    <row r="238" spans="6:6">
      <c r="F238" s="4"/>
    </row>
    <row r="239" spans="6:6">
      <c r="F239" s="4"/>
    </row>
    <row r="240" spans="6:6">
      <c r="F240" s="4"/>
    </row>
    <row r="241" spans="6:6">
      <c r="F241" s="4"/>
    </row>
    <row r="242" spans="6:6">
      <c r="F242" s="4"/>
    </row>
    <row r="243" spans="6:6">
      <c r="F243" s="4"/>
    </row>
    <row r="244" spans="6:6">
      <c r="F244" s="4"/>
    </row>
    <row r="245" spans="6:6">
      <c r="F245" s="4"/>
    </row>
    <row r="246" spans="6:6">
      <c r="F246" s="4"/>
    </row>
    <row r="247" spans="6:6">
      <c r="F247" s="4"/>
    </row>
    <row r="248" spans="6:6">
      <c r="F248" s="4"/>
    </row>
    <row r="249" spans="6:6">
      <c r="F249" s="4"/>
    </row>
    <row r="250" spans="6:6">
      <c r="F250" s="4"/>
    </row>
    <row r="251" spans="6:6">
      <c r="F251" s="4"/>
    </row>
    <row r="252" spans="6:6">
      <c r="F252" s="4"/>
    </row>
    <row r="253" spans="6:6">
      <c r="F253" s="4"/>
    </row>
    <row r="254" spans="6:6">
      <c r="F254" s="4"/>
    </row>
    <row r="255" spans="6:6">
      <c r="F255" s="4"/>
    </row>
    <row r="256" spans="6:6">
      <c r="F256" s="4"/>
    </row>
    <row r="257" spans="6:6">
      <c r="F257" s="4"/>
    </row>
    <row r="258" spans="6:6">
      <c r="F258" s="4"/>
    </row>
    <row r="259" spans="6:6">
      <c r="F259" s="4"/>
    </row>
    <row r="260" spans="6:6">
      <c r="F260" s="4"/>
    </row>
    <row r="261" spans="6:6">
      <c r="F261" s="4"/>
    </row>
    <row r="262" spans="6:6">
      <c r="F262" s="4"/>
    </row>
    <row r="263" spans="6:6">
      <c r="F263" s="4"/>
    </row>
    <row r="264" spans="6:6">
      <c r="F264" s="4"/>
    </row>
    <row r="265" spans="6:6">
      <c r="F265" s="4"/>
    </row>
    <row r="266" spans="6:6">
      <c r="F266" s="4"/>
    </row>
    <row r="267" spans="6:6">
      <c r="F267" s="4"/>
    </row>
    <row r="268" spans="6:6">
      <c r="F268" s="4"/>
    </row>
    <row r="269" spans="6:6">
      <c r="F269" s="4"/>
    </row>
    <row r="270" spans="6:6">
      <c r="F270" s="4"/>
    </row>
  </sheetData>
  <phoneticPr fontId="0" type="noConversion"/>
  <hyperlinks>
    <hyperlink ref="D6" r:id="rId1"/>
    <hyperlink ref="D7" r:id="rId2"/>
  </hyperlinks>
  <pageMargins left="0.22" right="0.17" top="0.19" bottom="0.19" header="0.3" footer="0.3"/>
  <pageSetup paperSize="9" scale="65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list FY17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Sunstar Suisse</dc:creator>
  <cp:lastModifiedBy>Alens Lidaks</cp:lastModifiedBy>
  <cp:lastPrinted>2015-10-26T12:13:36Z</cp:lastPrinted>
  <dcterms:created xsi:type="dcterms:W3CDTF">2009-05-19T09:26:44Z</dcterms:created>
  <dcterms:modified xsi:type="dcterms:W3CDTF">2018-03-26T12:29:25Z</dcterms:modified>
</cp:coreProperties>
</file>